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SEZIONI" sheetId="1" r:id="rId1"/>
    <sheet name="PREFERENZE" sheetId="2" r:id="rId2"/>
  </sheets>
  <calcPr calcId="145621" calcMode="autoNoTable"/>
</workbook>
</file>

<file path=xl/calcChain.xml><?xml version="1.0" encoding="utf-8"?>
<calcChain xmlns="http://schemas.openxmlformats.org/spreadsheetml/2006/main">
  <c r="D363" i="1" l="1"/>
  <c r="D377" i="1"/>
  <c r="D135" i="1" l="1"/>
  <c r="D149" i="1"/>
  <c r="D395" i="1"/>
  <c r="D394" i="1"/>
  <c r="D393" i="1"/>
  <c r="D35" i="1" l="1"/>
  <c r="D21" i="1"/>
  <c r="O49" i="1"/>
  <c r="D320" i="1"/>
  <c r="D306" i="1"/>
  <c r="D206" i="1"/>
  <c r="D192" i="1"/>
  <c r="D92" i="1"/>
  <c r="D78" i="1"/>
  <c r="D249" i="1"/>
  <c r="D263" i="1"/>
  <c r="F377" i="1"/>
  <c r="K288" i="1" l="1"/>
  <c r="K231" i="1"/>
  <c r="K174" i="1"/>
  <c r="K117" i="1"/>
  <c r="K60" i="1"/>
  <c r="K3" i="1"/>
  <c r="AK350" i="1" l="1"/>
  <c r="AK349" i="1"/>
  <c r="AE350" i="1"/>
  <c r="AE349" i="1"/>
  <c r="Y350" i="1"/>
  <c r="Y349" i="1"/>
  <c r="S350" i="1"/>
  <c r="S349" i="1"/>
  <c r="AK294" i="1"/>
  <c r="AE294" i="1"/>
  <c r="Y294" i="1"/>
  <c r="S294" i="1"/>
  <c r="AM293" i="1"/>
  <c r="AG293" i="1"/>
  <c r="AA293" i="1"/>
  <c r="U293" i="1"/>
  <c r="AM292" i="1"/>
  <c r="AG292" i="1"/>
  <c r="AA292" i="1"/>
  <c r="U292" i="1"/>
  <c r="AK237" i="1"/>
  <c r="AE237" i="1"/>
  <c r="Y237" i="1"/>
  <c r="S237" i="1"/>
  <c r="AM236" i="1"/>
  <c r="AG236" i="1"/>
  <c r="AA236" i="1"/>
  <c r="U236" i="1"/>
  <c r="AM235" i="1"/>
  <c r="AG235" i="1"/>
  <c r="AA235" i="1"/>
  <c r="U235" i="1"/>
  <c r="AK180" i="1"/>
  <c r="AE180" i="1"/>
  <c r="Y180" i="1"/>
  <c r="S180" i="1"/>
  <c r="AM179" i="1"/>
  <c r="AG179" i="1"/>
  <c r="AA179" i="1"/>
  <c r="U179" i="1"/>
  <c r="AM178" i="1"/>
  <c r="AG178" i="1"/>
  <c r="AA178" i="1"/>
  <c r="U178" i="1"/>
  <c r="AK123" i="1"/>
  <c r="AE123" i="1"/>
  <c r="Y123" i="1"/>
  <c r="S123" i="1"/>
  <c r="AM122" i="1"/>
  <c r="AG122" i="1"/>
  <c r="AA122" i="1"/>
  <c r="U122" i="1"/>
  <c r="AM121" i="1"/>
  <c r="AG121" i="1"/>
  <c r="AA121" i="1"/>
  <c r="U121" i="1"/>
  <c r="AK66" i="1"/>
  <c r="AE66" i="1"/>
  <c r="Y66" i="1"/>
  <c r="S66" i="1"/>
  <c r="AM65" i="1"/>
  <c r="AG65" i="1"/>
  <c r="AA65" i="1"/>
  <c r="U65" i="1"/>
  <c r="AM64" i="1"/>
  <c r="AG64" i="1"/>
  <c r="AA64" i="1"/>
  <c r="U64" i="1"/>
  <c r="AM8" i="1"/>
  <c r="AG8" i="1"/>
  <c r="AM7" i="1"/>
  <c r="AG7" i="1"/>
  <c r="AE351" i="1" l="1"/>
  <c r="AK351" i="1"/>
  <c r="Y351" i="1"/>
  <c r="S351" i="1"/>
  <c r="F361" i="1"/>
  <c r="F363" i="1" s="1"/>
  <c r="F359" i="1"/>
  <c r="D359" i="1" s="1"/>
  <c r="F357" i="1"/>
  <c r="F355" i="1"/>
  <c r="F353" i="1"/>
  <c r="F351" i="1"/>
  <c r="F349" i="1"/>
  <c r="O361" i="1"/>
  <c r="O363" i="1"/>
  <c r="O365" i="1"/>
  <c r="O387" i="1"/>
  <c r="O385" i="1"/>
  <c r="O383" i="1"/>
  <c r="O381" i="1"/>
  <c r="O379" i="1"/>
  <c r="O377" i="1"/>
  <c r="O375" i="1"/>
  <c r="O373" i="1"/>
  <c r="O371" i="1"/>
  <c r="O369" i="1"/>
  <c r="O367" i="1"/>
  <c r="O357" i="1"/>
  <c r="O355" i="1"/>
  <c r="O353" i="1"/>
  <c r="O351" i="1"/>
  <c r="O349" i="1"/>
  <c r="D357" i="1" l="1"/>
  <c r="D355" i="1"/>
  <c r="D353" i="1"/>
  <c r="D351" i="1"/>
  <c r="D349" i="1"/>
  <c r="AA8" i="1"/>
  <c r="AA7" i="1"/>
  <c r="U8" i="1"/>
  <c r="U7" i="1"/>
  <c r="AK9" i="1"/>
  <c r="AE9" i="1"/>
  <c r="Y9" i="1"/>
  <c r="S9" i="1"/>
  <c r="D361" i="1" l="1"/>
  <c r="P465" i="2"/>
  <c r="P464" i="2"/>
  <c r="P463" i="2"/>
  <c r="P462" i="2"/>
  <c r="P461" i="2"/>
  <c r="K461" i="2"/>
  <c r="K462" i="2"/>
  <c r="K463" i="2"/>
  <c r="K464" i="2"/>
  <c r="K465" i="2"/>
  <c r="F465" i="2"/>
  <c r="F464" i="2"/>
  <c r="F463" i="2"/>
  <c r="F462" i="2"/>
  <c r="F461" i="2"/>
  <c r="P456" i="2"/>
  <c r="P455" i="2"/>
  <c r="P454" i="2"/>
  <c r="P453" i="2"/>
  <c r="P452" i="2"/>
  <c r="K456" i="2"/>
  <c r="K455" i="2"/>
  <c r="K454" i="2"/>
  <c r="K453" i="2"/>
  <c r="K452" i="2"/>
  <c r="F456" i="2"/>
  <c r="F455" i="2"/>
  <c r="F454" i="2"/>
  <c r="F453" i="2"/>
  <c r="F452" i="2"/>
  <c r="P429" i="2"/>
  <c r="P428" i="2"/>
  <c r="P427" i="2"/>
  <c r="P426" i="2"/>
  <c r="F429" i="2"/>
  <c r="F428" i="2"/>
  <c r="F427" i="2"/>
  <c r="F426" i="2"/>
  <c r="K429" i="2"/>
  <c r="K428" i="2"/>
  <c r="K427" i="2"/>
  <c r="K426" i="2"/>
  <c r="F447" i="2"/>
  <c r="F446" i="2"/>
  <c r="F445" i="2"/>
  <c r="F444" i="2"/>
  <c r="F443" i="2"/>
  <c r="P438" i="2"/>
  <c r="P437" i="2"/>
  <c r="P436" i="2"/>
  <c r="P435" i="2"/>
  <c r="K438" i="2"/>
  <c r="K437" i="2"/>
  <c r="K436" i="2"/>
  <c r="K435" i="2"/>
  <c r="F436" i="2"/>
  <c r="F438" i="2"/>
  <c r="F437" i="2"/>
  <c r="F435" i="2"/>
  <c r="P434" i="2"/>
  <c r="K434" i="2"/>
  <c r="F434" i="2"/>
  <c r="P425" i="2"/>
  <c r="K425" i="2"/>
  <c r="F425" i="2"/>
  <c r="P420" i="2"/>
  <c r="P419" i="2"/>
  <c r="P418" i="2"/>
  <c r="P417" i="2"/>
  <c r="P416" i="2"/>
  <c r="P411" i="2"/>
  <c r="P410" i="2"/>
  <c r="P409" i="2"/>
  <c r="P408" i="2"/>
  <c r="P407" i="2"/>
  <c r="K420" i="2"/>
  <c r="K419" i="2"/>
  <c r="K418" i="2"/>
  <c r="K417" i="2"/>
  <c r="K416" i="2"/>
  <c r="K411" i="2"/>
  <c r="K410" i="2"/>
  <c r="K409" i="2"/>
  <c r="K408" i="2"/>
  <c r="K407" i="2"/>
  <c r="F419" i="2"/>
  <c r="F418" i="2"/>
  <c r="F417" i="2"/>
  <c r="F416" i="2"/>
  <c r="F411" i="2"/>
  <c r="F410" i="2"/>
  <c r="F409" i="2"/>
  <c r="F408" i="2"/>
  <c r="F407" i="2"/>
  <c r="P288" i="1"/>
  <c r="N345" i="1"/>
  <c r="O345" i="1"/>
  <c r="M345" i="1"/>
  <c r="I345" i="1"/>
  <c r="H345" i="1"/>
  <c r="G345" i="1"/>
  <c r="F345" i="1"/>
  <c r="F391" i="1"/>
  <c r="O334" i="1"/>
  <c r="F334" i="1"/>
  <c r="D304" i="1"/>
  <c r="D302" i="1"/>
  <c r="D300" i="1"/>
  <c r="D298" i="1"/>
  <c r="D296" i="1"/>
  <c r="D294" i="1"/>
  <c r="D292" i="1"/>
  <c r="J288" i="1"/>
  <c r="O277" i="1"/>
  <c r="F277" i="1"/>
  <c r="D247" i="1"/>
  <c r="D245" i="1"/>
  <c r="D243" i="1"/>
  <c r="D241" i="1"/>
  <c r="D239" i="1"/>
  <c r="D237" i="1"/>
  <c r="D235" i="1"/>
  <c r="P231" i="1"/>
  <c r="J231" i="1"/>
  <c r="O220" i="1"/>
  <c r="F220" i="1"/>
  <c r="D190" i="1"/>
  <c r="D188" i="1"/>
  <c r="D186" i="1"/>
  <c r="D184" i="1"/>
  <c r="D182" i="1"/>
  <c r="D180" i="1"/>
  <c r="D178" i="1"/>
  <c r="P174" i="1"/>
  <c r="J174" i="1"/>
  <c r="O163" i="1"/>
  <c r="F163" i="1"/>
  <c r="D133" i="1"/>
  <c r="D131" i="1"/>
  <c r="D129" i="1"/>
  <c r="D127" i="1"/>
  <c r="D125" i="1"/>
  <c r="D123" i="1"/>
  <c r="D121" i="1"/>
  <c r="P117" i="1"/>
  <c r="J117" i="1"/>
  <c r="O106" i="1"/>
  <c r="F106" i="1"/>
  <c r="D76" i="1"/>
  <c r="D74" i="1"/>
  <c r="D72" i="1"/>
  <c r="D70" i="1"/>
  <c r="D68" i="1"/>
  <c r="D66" i="1"/>
  <c r="D64" i="1"/>
  <c r="P60" i="1"/>
  <c r="J60" i="1"/>
  <c r="P3" i="1"/>
  <c r="J3" i="1"/>
  <c r="U9" i="1" s="1"/>
  <c r="D19" i="1"/>
  <c r="D17" i="1"/>
  <c r="D15" i="1"/>
  <c r="D13" i="1"/>
  <c r="D11" i="1"/>
  <c r="D9" i="1"/>
  <c r="D7" i="1"/>
  <c r="F49" i="1"/>
  <c r="D49" i="1" l="1"/>
  <c r="D54" i="1" s="1"/>
  <c r="U349" i="1"/>
  <c r="AA349" i="1"/>
  <c r="AM349" i="1"/>
  <c r="AG349" i="1"/>
  <c r="AA66" i="1"/>
  <c r="AM66" i="1"/>
  <c r="AG66" i="1"/>
  <c r="U66" i="1"/>
  <c r="U123" i="1"/>
  <c r="AA123" i="1"/>
  <c r="AM123" i="1"/>
  <c r="AG123" i="1"/>
  <c r="AG180" i="1"/>
  <c r="U180" i="1"/>
  <c r="AA180" i="1"/>
  <c r="AM180" i="1"/>
  <c r="AG237" i="1"/>
  <c r="U237" i="1"/>
  <c r="AA237" i="1"/>
  <c r="AM237" i="1"/>
  <c r="AA294" i="1"/>
  <c r="AM294" i="1"/>
  <c r="AG294" i="1"/>
  <c r="U294" i="1"/>
  <c r="U350" i="1"/>
  <c r="AA350" i="1"/>
  <c r="AG350" i="1"/>
  <c r="AM350" i="1"/>
  <c r="AM9" i="1"/>
  <c r="AG9" i="1"/>
  <c r="D277" i="1"/>
  <c r="D282" i="1" s="1"/>
  <c r="AA9" i="1"/>
  <c r="D106" i="1"/>
  <c r="D111" i="1" s="1"/>
  <c r="D220" i="1"/>
  <c r="D225" i="1" s="1"/>
  <c r="D334" i="1"/>
  <c r="D339" i="1" s="1"/>
  <c r="D163" i="1"/>
  <c r="D168" i="1" s="1"/>
  <c r="J345" i="1"/>
  <c r="L288" i="1"/>
  <c r="L117" i="1"/>
  <c r="P345" i="1"/>
  <c r="K345" i="1"/>
  <c r="L231" i="1"/>
  <c r="L174" i="1"/>
  <c r="L60" i="1"/>
  <c r="L3" i="1"/>
  <c r="D396" i="1" l="1"/>
  <c r="AA351" i="1"/>
  <c r="U351" i="1"/>
  <c r="AM351" i="1"/>
  <c r="AG351" i="1"/>
  <c r="D391" i="1"/>
  <c r="O391" i="1"/>
  <c r="L345" i="1"/>
</calcChain>
</file>

<file path=xl/sharedStrings.xml><?xml version="1.0" encoding="utf-8"?>
<sst xmlns="http://schemas.openxmlformats.org/spreadsheetml/2006/main" count="1534" uniqueCount="176">
  <si>
    <t>CANDIDATO PRESIDENTE</t>
  </si>
  <si>
    <t>Totale voti validi candidato presidente</t>
  </si>
  <si>
    <t>LISTE PROVINCIALI</t>
  </si>
  <si>
    <t>Voti validi liste provinciali</t>
  </si>
  <si>
    <t>ROSSON Alessandro</t>
  </si>
  <si>
    <t>INDIPENDENZA! ALEMANNO PER ROSSON</t>
  </si>
  <si>
    <t>FORZA DEL POPOLO</t>
  </si>
  <si>
    <t>DEMOCRAZIA SOVRANA POPOLARE</t>
  </si>
  <si>
    <t>PARTITO COMUNISTA DEI LAVORATORI</t>
  </si>
  <si>
    <t>PER L'ALTERNATIVA - POTERE AL POPOLO! - PCI - RIFONDAZIONE PARTITO COMUNISTA SINISTRA EUROPEA</t>
  </si>
  <si>
    <t>UNITI PER LA COSTITUZIONE</t>
  </si>
  <si>
    <t xml:space="preserve">FELICE 
Davide
</t>
  </si>
  <si>
    <t>TOSCANO Francesco</t>
  </si>
  <si>
    <t xml:space="preserve">FERRANDO 
Marco Giuseppe
</t>
  </si>
  <si>
    <t xml:space="preserve">ROLLANDO 
Nicola
</t>
  </si>
  <si>
    <t xml:space="preserve">CELLA 
Maria Antonietta 
</t>
  </si>
  <si>
    <t xml:space="preserve">MORRA 
Nicola
</t>
  </si>
  <si>
    <t>Voti espressi solo al candidato presidente</t>
  </si>
  <si>
    <t xml:space="preserve">BUCCI 
Marco
</t>
  </si>
  <si>
    <t>BUCCI PRESIDENTE VINCE LIGURIA</t>
  </si>
  <si>
    <t>GIORGIA MELONI PER BUCCI PRESIDENTE FRATELLI D'ITALIA</t>
  </si>
  <si>
    <t>FORZA ITALIA BERLUSCONI BUCCI PRESIDENTE PPE</t>
  </si>
  <si>
    <t>LEGA LIGURIA BUCCI PRESIDENTE</t>
  </si>
  <si>
    <t>ORGOGLIO LIGURIA BUCCI PRESIDENTE</t>
  </si>
  <si>
    <t>BUCCI LIBERTAS UDC</t>
  </si>
  <si>
    <t xml:space="preserve">ORLANDO 
Andrea
</t>
  </si>
  <si>
    <t>ALLEANZA VERDI E SINISTRA - LISTA SANSA - POSSIBILE - EUROPA VERDE - SINISTRA ITALIANA</t>
  </si>
  <si>
    <t>PARTITO DEMOCRATICO ANDREA ORLANDO PRESIDENTE</t>
  </si>
  <si>
    <t>LIGURI A TESTA ALTA ORLANDO PRESIDENTE</t>
  </si>
  <si>
    <t>MOVIMENTO 5 STELLE 2050</t>
  </si>
  <si>
    <t>LISTA ANDREA ORLANDO PRESIDENTE</t>
  </si>
  <si>
    <t>PATTO CIVICO E RIFORMISTA PER ORLANDO - AZIONE CON CALENDA - PRI - REPUBBLICANI EUROPEI - PER - ALLEANZA CIVICA LIGURIA</t>
  </si>
  <si>
    <t>Tot. voti validi PRESIDENTE -----&gt;</t>
  </si>
  <si>
    <t>Tot.espressi solo al candidato      &lt;-----PRESIDENTE</t>
  </si>
  <si>
    <t xml:space="preserve"> TOT. VOTI VALIDI                 LISTE PROV.------------&gt;     </t>
  </si>
  <si>
    <t>SCHEDE BIANCHE</t>
  </si>
  <si>
    <t>SCHEDE NULLE</t>
  </si>
  <si>
    <t>SCHEDE CONTESTATE</t>
  </si>
  <si>
    <t>TOTALE SCHEDE SEZIONE</t>
  </si>
  <si>
    <t>NUMERO TOTALE VOTANTI PER LA SEZIONE ---------&gt;</t>
  </si>
  <si>
    <t>COMUNE DI CARCARE</t>
  </si>
  <si>
    <t>ELEZIONI REGIONALI 27 E 28 OTTOBRE 2024</t>
  </si>
  <si>
    <t>iscritti femmine</t>
  </si>
  <si>
    <t>votanti femmine</t>
  </si>
  <si>
    <t>iscritti maschi</t>
  </si>
  <si>
    <t>votanti maschi</t>
  </si>
  <si>
    <t>totale votanti</t>
  </si>
  <si>
    <t>totale iscritti</t>
  </si>
  <si>
    <t>% votanti su iscritti</t>
  </si>
  <si>
    <t>schede bianche</t>
  </si>
  <si>
    <t>schede nulle</t>
  </si>
  <si>
    <t>schede contestate</t>
  </si>
  <si>
    <t>voti validi</t>
  </si>
  <si>
    <t>SEZIONE N. 1</t>
  </si>
  <si>
    <t>SEZIONE N. 2</t>
  </si>
  <si>
    <t>SEZIONE N. 3</t>
  </si>
  <si>
    <t>SEZIONE N. 4</t>
  </si>
  <si>
    <t>SEZIONE N. 5</t>
  </si>
  <si>
    <t>SEZIONE N. 6</t>
  </si>
  <si>
    <t>RIEPILOGO TUTTE LE SEZIONI</t>
  </si>
  <si>
    <t>MARABELLO FABRIZIO</t>
  </si>
  <si>
    <t>VINAI ISABELLA</t>
  </si>
  <si>
    <t>CHIAFFITELLA DAVIDE</t>
  </si>
  <si>
    <t>BOIDI FULVIA</t>
  </si>
  <si>
    <t>SICCARDI SIMONA</t>
  </si>
  <si>
    <t>ORSI ANTONELLA</t>
  </si>
  <si>
    <t>GERMANO IDA</t>
  </si>
  <si>
    <t>PRATESI FABRIZIO</t>
  </si>
  <si>
    <t>VINOTTI VINCENZO</t>
  </si>
  <si>
    <t>GIAQUINTA VALENTINA</t>
  </si>
  <si>
    <t>TOSCANO FRANCESCO</t>
  </si>
  <si>
    <t>BADANO ANGELA</t>
  </si>
  <si>
    <t>BENOTTI FRANCO</t>
  </si>
  <si>
    <t>GAMBARO EMANUELA</t>
  </si>
  <si>
    <t>MURAGLIA DANILO</t>
  </si>
  <si>
    <t>EPISCOPO ANTONINO</t>
  </si>
  <si>
    <t>CAVALLERO GIORGIO</t>
  </si>
  <si>
    <t>PARLANTI BIANCA</t>
  </si>
  <si>
    <t>FUMAI TECLA</t>
  </si>
  <si>
    <t>PER L'ALTERNATIVA - POTERE AL POPOLO! - PCI -RIFONDAZIONE PARTITO COMUNISTA SINISTRA EUROPEA</t>
  </si>
  <si>
    <t>BERTOLA ERIK</t>
  </si>
  <si>
    <t>NICHELATTI MAURIZIA</t>
  </si>
  <si>
    <t>HAMARNEH KARIM</t>
  </si>
  <si>
    <t>RINALDIS GIUSEPPA</t>
  </si>
  <si>
    <t>MORRA NICOLA</t>
  </si>
  <si>
    <t>MARENCO DANIELA</t>
  </si>
  <si>
    <t>BERTOLDI LUIGI</t>
  </si>
  <si>
    <t>CALVISI PAOLA</t>
  </si>
  <si>
    <t>CUGURRA GIOVANNI BATTISTA</t>
  </si>
  <si>
    <t>BOZZANO ALESSANDRO</t>
  </si>
  <si>
    <t>CAPRIOGLIO ILARIA</t>
  </si>
  <si>
    <t>DELFINO ALBERTO</t>
  </si>
  <si>
    <t>RINALDI LORENZA</t>
  </si>
  <si>
    <t>ADONIDE MARIA RENZA</t>
  </si>
  <si>
    <t>ARECCO MASSIMO</t>
  </si>
  <si>
    <t>INVERNIZZI ROCCO</t>
  </si>
  <si>
    <t>MARINO NOBERASCO FILIPPO</t>
  </si>
  <si>
    <t>ROZZI SILVIA</t>
  </si>
  <si>
    <t>TOSI ANTONELLA</t>
  </si>
  <si>
    <t>BANDECCHI STEFANO</t>
  </si>
  <si>
    <t>BENETTI TERESA SIMONETTA</t>
  </si>
  <si>
    <t>DOLCE VINCENZO</t>
  </si>
  <si>
    <t>FAVI VALERIO</t>
  </si>
  <si>
    <t>VALENTINI MARIA CARLA</t>
  </si>
  <si>
    <t>VACCAREZZA ANGELO</t>
  </si>
  <si>
    <t>CIANGHEROTTI ERALDO</t>
  </si>
  <si>
    <t>NASI MARIA TERESA</t>
  </si>
  <si>
    <t>CALLANDRONE CLAUDIA</t>
  </si>
  <si>
    <t xml:space="preserve">TESTA FRANCESCA IN VERCELLI </t>
  </si>
  <si>
    <t>MAI STEFANO</t>
  </si>
  <si>
    <t>FOSCOLO SARA</t>
  </si>
  <si>
    <t>CAMICIOTTOLI MATTEO</t>
  </si>
  <si>
    <t>CANEPA GIANCARLO</t>
  </si>
  <si>
    <t xml:space="preserve">	POGGI SIMONA</t>
  </si>
  <si>
    <t>TEZEL LUIG</t>
  </si>
  <si>
    <t>FORMATO MARIA LUISA</t>
  </si>
  <si>
    <t>BRIOSCHI YURI</t>
  </si>
  <si>
    <t>GIRIBALDI PAOLA</t>
  </si>
  <si>
    <t>AIMO ENRICA</t>
  </si>
  <si>
    <t>SIMONETTA SIMONA</t>
  </si>
  <si>
    <t>BRANCA MARIA GABRIELLA</t>
  </si>
  <si>
    <t>CASELLA JAN</t>
  </si>
  <si>
    <t>LUGARO GABRIELE</t>
  </si>
  <si>
    <t>ARBOSCELLO ROBERTO</t>
  </si>
  <si>
    <t>BENZI MANUELA</t>
  </si>
  <si>
    <t>CANGIANO GIORGIO</t>
  </si>
  <si>
    <t>FRINO RAFFAELLA</t>
  </si>
  <si>
    <t>LESSI AURORA</t>
  </si>
  <si>
    <t>MOLINARO ROBERTO</t>
  </si>
  <si>
    <t>ANTOCI FABRIZIO</t>
  </si>
  <si>
    <t>MOLTENI FERDINANDO</t>
  </si>
  <si>
    <t>DICASAGRANDE ORIANA</t>
  </si>
  <si>
    <t>BELTRAME ALICE</t>
  </si>
  <si>
    <t>SCARONE STEFANIA</t>
  </si>
  <si>
    <t>CARUSO DARIO</t>
  </si>
  <si>
    <t>CERRATO ANDREA</t>
  </si>
  <si>
    <t>LARATTA CLAUDIA</t>
  </si>
  <si>
    <t>PIOVANO ROBERTO</t>
  </si>
  <si>
    <t>GOZZI MANUELA</t>
  </si>
  <si>
    <t>NIGRO MONICA</t>
  </si>
  <si>
    <t>GATTO LUCA</t>
  </si>
  <si>
    <t>NIERO MASSIMO</t>
  </si>
  <si>
    <t>SOGNO GIORGIO</t>
  </si>
  <si>
    <t>PATTO CIVICO E RIFORMISTA PER ORLANDO – AZIONE CON CALENDA - PRI - REPUBBLICANI EUROPEI - PER -
ALLEANZA CIVICA LIGURIA</t>
  </si>
  <si>
    <t>TARAMASSO MARIA ADELE</t>
  </si>
  <si>
    <t>ZOLEZZI ANDREA</t>
  </si>
  <si>
    <t>CHIAPPORI CLAUDIA</t>
  </si>
  <si>
    <t>GUALDI MAURIZIO</t>
  </si>
  <si>
    <t>BIANCHI RICCARDO</t>
  </si>
  <si>
    <t>ROSSI PAOLO</t>
  </si>
  <si>
    <t>COSSO STEFANIA</t>
  </si>
  <si>
    <t>GANDALINI GIANLUCA</t>
  </si>
  <si>
    <t>STEFANI OLDANO DONATELLA</t>
  </si>
  <si>
    <t>RAPPA GIUSEPPE</t>
  </si>
  <si>
    <r>
      <t xml:space="preserve">5 </t>
    </r>
    <r>
      <rPr>
        <b/>
        <sz val="28"/>
        <color theme="0"/>
        <rFont val="Calibri"/>
        <family val="2"/>
        <scheme val="minor"/>
      </rPr>
      <t>sezione</t>
    </r>
  </si>
  <si>
    <r>
      <t xml:space="preserve">6 </t>
    </r>
    <r>
      <rPr>
        <b/>
        <sz val="28"/>
        <color theme="0"/>
        <rFont val="Calibri"/>
        <family val="2"/>
        <scheme val="minor"/>
      </rPr>
      <t>sezione</t>
    </r>
  </si>
  <si>
    <r>
      <t xml:space="preserve">4 </t>
    </r>
    <r>
      <rPr>
        <b/>
        <sz val="28"/>
        <color theme="0"/>
        <rFont val="Calibri"/>
        <family val="2"/>
        <scheme val="minor"/>
      </rPr>
      <t>sezione</t>
    </r>
  </si>
  <si>
    <r>
      <t xml:space="preserve">3 </t>
    </r>
    <r>
      <rPr>
        <b/>
        <sz val="28"/>
        <color theme="0"/>
        <rFont val="Calibri"/>
        <family val="2"/>
        <scheme val="minor"/>
      </rPr>
      <t>sezione</t>
    </r>
  </si>
  <si>
    <r>
      <t xml:space="preserve">1 </t>
    </r>
    <r>
      <rPr>
        <b/>
        <sz val="28"/>
        <color theme="0"/>
        <rFont val="Calibri"/>
        <family val="2"/>
        <scheme val="minor"/>
      </rPr>
      <t>sezione</t>
    </r>
  </si>
  <si>
    <r>
      <t xml:space="preserve">2 </t>
    </r>
    <r>
      <rPr>
        <b/>
        <sz val="28"/>
        <color theme="0"/>
        <rFont val="Calibri"/>
        <family val="2"/>
        <scheme val="minor"/>
      </rPr>
      <t xml:space="preserve">sezione </t>
    </r>
  </si>
  <si>
    <t>NUM.</t>
  </si>
  <si>
    <t>%</t>
  </si>
  <si>
    <t>MASCHI</t>
  </si>
  <si>
    <t>FEMMINE</t>
  </si>
  <si>
    <t>TOTALE</t>
  </si>
  <si>
    <t>DOMENICA VOTANTI ORE 23:00</t>
  </si>
  <si>
    <t>BERTULLACELLI NORMA</t>
  </si>
  <si>
    <t>ISETTA ALBERTO</t>
  </si>
  <si>
    <t>LISTA PROVINCIALE</t>
  </si>
  <si>
    <t>ALTERNATIVA POPOLARE CON BANDECCHI PER BUCCI PPE</t>
  </si>
  <si>
    <t>PREFERENZE - LISTE PROVINCIALI</t>
  </si>
  <si>
    <t>DOMENICA VOTANTI ORE 12:30</t>
  </si>
  <si>
    <t>DOMENICA VOTANTI ORE 23:30</t>
  </si>
  <si>
    <t>DOMENICA VOTANTI ORE 19:30</t>
  </si>
  <si>
    <t>LUNEDI' VOTANTI ORE 16:30</t>
  </si>
  <si>
    <t>VOTANTI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</si>
</sst>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u/>
      <sz val="22"/>
      <color rgb="FFFF0000"/>
      <name val="Calibri"/>
      <family val="2"/>
      <scheme val="minor"/>
    </font>
    <font>
      <i/>
      <u/>
      <sz val="22"/>
      <color rgb="FFFF000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i/>
      <u/>
      <sz val="16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b/>
      <sz val="16"/>
      <name val="Arial"/>
      <family val="2"/>
    </font>
    <font>
      <b/>
      <sz val="18"/>
      <color rgb="FFC00000"/>
      <name val="Arial"/>
      <family val="2"/>
    </font>
    <font>
      <b/>
      <sz val="16"/>
      <color theme="0"/>
      <name val="Arial"/>
      <family val="2"/>
    </font>
    <font>
      <b/>
      <i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gradientFill type="path" left="0.5" right="0.5" top="0.5" bottom="0.5">
        <stop position="0">
          <color rgb="FFFF0000"/>
        </stop>
        <stop position="1">
          <color theme="0"/>
        </stop>
      </gradientFill>
    </fill>
    <fill>
      <patternFill patternType="solid">
        <fgColor rgb="FF00B0F0"/>
        <bgColor indexed="64"/>
      </patternFill>
    </fill>
    <fill>
      <gradientFill type="path" left="0.5" right="0.5" top="0.5" bottom="0.5">
        <stop position="0">
          <color theme="3"/>
        </stop>
        <stop position="1">
          <color theme="0"/>
        </stop>
      </gradient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slantDashDot">
        <color indexed="64"/>
      </left>
      <right style="thick">
        <color indexed="64"/>
      </right>
      <top style="thick">
        <color indexed="64"/>
      </top>
      <bottom/>
      <diagonal/>
    </border>
    <border>
      <left style="slantDashDot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slantDashDot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thick">
        <color indexed="64"/>
      </right>
      <top/>
      <bottom/>
      <diagonal/>
    </border>
    <border>
      <left style="thick">
        <color indexed="64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thick">
        <color indexed="64"/>
      </right>
      <top/>
      <bottom style="double">
        <color rgb="FFFF0000"/>
      </bottom>
      <diagonal/>
    </border>
    <border>
      <left style="thick">
        <color indexed="64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/>
      <right style="thick">
        <color indexed="64"/>
      </right>
      <top/>
      <bottom style="double">
        <color rgb="FFFF0000"/>
      </bottom>
      <diagonal/>
    </border>
    <border>
      <left style="thick">
        <color indexed="64"/>
      </left>
      <right style="thick">
        <color indexed="64"/>
      </right>
      <top/>
      <bottom style="double">
        <color rgb="FFFF0000"/>
      </bottom>
      <diagonal/>
    </border>
    <border>
      <left style="thick">
        <color indexed="64"/>
      </left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thick">
        <color auto="1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18" borderId="6" xfId="0" applyFill="1" applyBorder="1" applyAlignment="1">
      <alignment vertical="center"/>
    </xf>
    <xf numFmtId="0" fontId="0" fillId="18" borderId="13" xfId="0" applyFill="1" applyBorder="1" applyAlignment="1">
      <alignment vertical="center"/>
    </xf>
    <xf numFmtId="0" fontId="11" fillId="17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15" borderId="28" xfId="0" applyFont="1" applyFill="1" applyBorder="1" applyAlignment="1">
      <alignment horizontal="center" vertical="center" wrapText="1"/>
    </xf>
    <xf numFmtId="0" fontId="4" fillId="16" borderId="2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14" borderId="40" xfId="0" applyFont="1" applyFill="1" applyBorder="1" applyAlignment="1">
      <alignment horizontal="center" vertical="center"/>
    </xf>
    <xf numFmtId="0" fontId="6" fillId="19" borderId="43" xfId="0" applyFont="1" applyFill="1" applyBorder="1" applyAlignment="1">
      <alignment horizontal="center" vertical="center"/>
    </xf>
    <xf numFmtId="2" fontId="10" fillId="17" borderId="27" xfId="0" applyNumberFormat="1" applyFont="1" applyFill="1" applyBorder="1" applyAlignment="1">
      <alignment horizontal="center" vertical="center"/>
    </xf>
    <xf numFmtId="0" fontId="11" fillId="11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15" borderId="29" xfId="0" applyFont="1" applyFill="1" applyBorder="1" applyAlignment="1">
      <alignment horizontal="center" vertical="center"/>
    </xf>
    <xf numFmtId="0" fontId="6" fillId="16" borderId="29" xfId="0" applyFont="1" applyFill="1" applyBorder="1" applyAlignment="1">
      <alignment horizontal="center" vertical="center"/>
    </xf>
    <xf numFmtId="0" fontId="10" fillId="11" borderId="29" xfId="0" applyFont="1" applyFill="1" applyBorder="1" applyAlignment="1">
      <alignment horizontal="center" vertical="center"/>
    </xf>
    <xf numFmtId="0" fontId="0" fillId="20" borderId="51" xfId="0" applyFill="1" applyBorder="1"/>
    <xf numFmtId="0" fontId="0" fillId="23" borderId="51" xfId="0" applyFill="1" applyBorder="1"/>
    <xf numFmtId="0" fontId="0" fillId="10" borderId="51" xfId="0" applyFill="1" applyBorder="1"/>
    <xf numFmtId="0" fontId="0" fillId="21" borderId="51" xfId="0" applyFill="1" applyBorder="1"/>
    <xf numFmtId="0" fontId="0" fillId="27" borderId="51" xfId="0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31" fillId="29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36" fillId="11" borderId="4" xfId="0" applyFont="1" applyFill="1" applyBorder="1" applyAlignment="1">
      <alignment horizontal="center" vertical="center"/>
    </xf>
    <xf numFmtId="0" fontId="0" fillId="20" borderId="13" xfId="0" applyFill="1" applyBorder="1" applyAlignment="1">
      <alignment vertical="center"/>
    </xf>
    <xf numFmtId="0" fontId="0" fillId="23" borderId="13" xfId="0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31" borderId="51" xfId="0" applyFill="1" applyBorder="1"/>
    <xf numFmtId="0" fontId="0" fillId="31" borderId="13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16" borderId="17" xfId="0" applyFont="1" applyFill="1" applyBorder="1" applyAlignment="1">
      <alignment horizontal="center" vertical="center"/>
    </xf>
    <xf numFmtId="0" fontId="1" fillId="16" borderId="46" xfId="0" applyFont="1" applyFill="1" applyBorder="1" applyAlignment="1">
      <alignment horizontal="center" vertical="center"/>
    </xf>
    <xf numFmtId="0" fontId="1" fillId="16" borderId="19" xfId="0" applyFont="1" applyFill="1" applyBorder="1" applyAlignment="1">
      <alignment horizontal="center" vertical="center"/>
    </xf>
    <xf numFmtId="0" fontId="1" fillId="16" borderId="14" xfId="0" applyFont="1" applyFill="1" applyBorder="1" applyAlignment="1">
      <alignment horizontal="center" vertical="center"/>
    </xf>
    <xf numFmtId="0" fontId="1" fillId="16" borderId="22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46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12" borderId="22" xfId="0" applyFont="1" applyFill="1" applyBorder="1" applyAlignment="1">
      <alignment horizontal="center" vertical="center"/>
    </xf>
    <xf numFmtId="0" fontId="1" fillId="19" borderId="17" xfId="0" applyFont="1" applyFill="1" applyBorder="1" applyAlignment="1">
      <alignment horizontal="center" vertical="center"/>
    </xf>
    <xf numFmtId="0" fontId="1" fillId="19" borderId="19" xfId="0" applyFont="1" applyFill="1" applyBorder="1" applyAlignment="1">
      <alignment horizontal="center" vertical="center"/>
    </xf>
    <xf numFmtId="0" fontId="1" fillId="19" borderId="22" xfId="0" applyFont="1" applyFill="1" applyBorder="1" applyAlignment="1">
      <alignment horizontal="center" vertical="center"/>
    </xf>
    <xf numFmtId="0" fontId="1" fillId="19" borderId="46" xfId="0" applyFont="1" applyFill="1" applyBorder="1" applyAlignment="1">
      <alignment horizontal="center" vertical="center"/>
    </xf>
    <xf numFmtId="0" fontId="1" fillId="19" borderId="14" xfId="0" applyFont="1" applyFill="1" applyBorder="1" applyAlignment="1">
      <alignment horizontal="center" vertical="center"/>
    </xf>
    <xf numFmtId="0" fontId="1" fillId="32" borderId="46" xfId="0" applyFont="1" applyFill="1" applyBorder="1" applyAlignment="1">
      <alignment horizontal="center" vertical="center"/>
    </xf>
    <xf numFmtId="0" fontId="0" fillId="32" borderId="51" xfId="0" applyFill="1" applyBorder="1"/>
    <xf numFmtId="0" fontId="0" fillId="21" borderId="13" xfId="0" applyFill="1" applyBorder="1" applyAlignment="1">
      <alignment vertical="center"/>
    </xf>
    <xf numFmtId="0" fontId="40" fillId="12" borderId="14" xfId="0" applyFont="1" applyFill="1" applyBorder="1" applyAlignment="1">
      <alignment horizontal="center" vertical="center"/>
    </xf>
    <xf numFmtId="0" fontId="9" fillId="32" borderId="0" xfId="0" applyFont="1" applyFill="1" applyAlignment="1">
      <alignment horizontal="center" vertical="center"/>
    </xf>
    <xf numFmtId="0" fontId="0" fillId="32" borderId="0" xfId="0" applyFill="1"/>
    <xf numFmtId="0" fontId="0" fillId="32" borderId="30" xfId="0" applyFill="1" applyBorder="1" applyAlignment="1">
      <alignment vertical="center"/>
    </xf>
    <xf numFmtId="0" fontId="0" fillId="32" borderId="0" xfId="0" applyFill="1" applyAlignment="1">
      <alignment vertical="center"/>
    </xf>
    <xf numFmtId="0" fontId="1" fillId="32" borderId="0" xfId="0" applyFont="1" applyFill="1" applyAlignment="1">
      <alignment horizontal="center" vertical="center"/>
    </xf>
    <xf numFmtId="0" fontId="1" fillId="32" borderId="0" xfId="0" applyFont="1" applyFill="1" applyAlignment="1">
      <alignment horizontal="center"/>
    </xf>
    <xf numFmtId="0" fontId="9" fillId="20" borderId="0" xfId="0" applyFont="1" applyFill="1" applyAlignment="1">
      <alignment horizontal="center" vertical="center"/>
    </xf>
    <xf numFmtId="0" fontId="0" fillId="20" borderId="0" xfId="0" applyFill="1"/>
    <xf numFmtId="0" fontId="0" fillId="20" borderId="0" xfId="0" applyFill="1" applyAlignment="1">
      <alignment vertical="center"/>
    </xf>
    <xf numFmtId="0" fontId="1" fillId="20" borderId="0" xfId="0" applyFont="1" applyFill="1" applyAlignment="1">
      <alignment horizontal="center" vertical="center"/>
    </xf>
    <xf numFmtId="0" fontId="1" fillId="20" borderId="0" xfId="0" applyFont="1" applyFill="1" applyAlignment="1">
      <alignment horizontal="center"/>
    </xf>
    <xf numFmtId="0" fontId="0" fillId="3" borderId="30" xfId="0" applyFill="1" applyBorder="1" applyAlignment="1">
      <alignment vertical="center"/>
    </xf>
    <xf numFmtId="0" fontId="2" fillId="18" borderId="30" xfId="0" applyFont="1" applyFill="1" applyBorder="1"/>
    <xf numFmtId="0" fontId="2" fillId="18" borderId="0" xfId="0" applyFont="1" applyFill="1"/>
    <xf numFmtId="0" fontId="0" fillId="18" borderId="0" xfId="0" applyFill="1" applyAlignment="1">
      <alignment vertical="center"/>
    </xf>
    <xf numFmtId="0" fontId="1" fillId="4" borderId="78" xfId="0" applyFont="1" applyFill="1" applyBorder="1" applyAlignment="1">
      <alignment horizontal="center" vertical="center"/>
    </xf>
    <xf numFmtId="0" fontId="0" fillId="32" borderId="79" xfId="0" applyFill="1" applyBorder="1"/>
    <xf numFmtId="0" fontId="1" fillId="20" borderId="13" xfId="0" applyFont="1" applyFill="1" applyBorder="1" applyAlignment="1">
      <alignment horizontal="center"/>
    </xf>
    <xf numFmtId="0" fontId="0" fillId="20" borderId="42" xfId="0" applyFill="1" applyBorder="1" applyAlignment="1">
      <alignment vertical="center"/>
    </xf>
    <xf numFmtId="0" fontId="1" fillId="20" borderId="13" xfId="0" applyFont="1" applyFill="1" applyBorder="1" applyAlignment="1">
      <alignment horizontal="center" vertical="center"/>
    </xf>
    <xf numFmtId="0" fontId="0" fillId="20" borderId="79" xfId="0" applyFill="1" applyBorder="1"/>
    <xf numFmtId="0" fontId="1" fillId="12" borderId="17" xfId="0" applyFont="1" applyFill="1" applyBorder="1" applyAlignment="1">
      <alignment horizontal="center" vertical="center"/>
    </xf>
    <xf numFmtId="0" fontId="0" fillId="23" borderId="42" xfId="0" applyFill="1" applyBorder="1" applyAlignment="1">
      <alignment vertical="center"/>
    </xf>
    <xf numFmtId="0" fontId="1" fillId="23" borderId="42" xfId="0" applyFont="1" applyFill="1" applyBorder="1" applyAlignment="1">
      <alignment horizontal="center" vertical="center"/>
    </xf>
    <xf numFmtId="0" fontId="0" fillId="23" borderId="0" xfId="0" applyFill="1" applyBorder="1" applyAlignment="1">
      <alignment vertical="center"/>
    </xf>
    <xf numFmtId="0" fontId="1" fillId="23" borderId="0" xfId="0" applyFont="1" applyFill="1" applyBorder="1" applyAlignment="1">
      <alignment horizontal="center" vertical="center"/>
    </xf>
    <xf numFmtId="0" fontId="0" fillId="23" borderId="0" xfId="0" applyFill="1" applyBorder="1"/>
    <xf numFmtId="0" fontId="1" fillId="23" borderId="6" xfId="0" applyFont="1" applyFill="1" applyBorder="1" applyAlignment="1">
      <alignment horizontal="center" vertical="center"/>
    </xf>
    <xf numFmtId="0" fontId="9" fillId="23" borderId="0" xfId="0" applyFont="1" applyFill="1" applyBorder="1" applyAlignment="1">
      <alignment horizontal="center" vertical="center"/>
    </xf>
    <xf numFmtId="0" fontId="1" fillId="23" borderId="0" xfId="0" applyFont="1" applyFill="1" applyBorder="1" applyAlignment="1">
      <alignment horizontal="center"/>
    </xf>
    <xf numFmtId="0" fontId="1" fillId="23" borderId="13" xfId="0" applyFont="1" applyFill="1" applyBorder="1" applyAlignment="1">
      <alignment horizontal="center"/>
    </xf>
    <xf numFmtId="0" fontId="1" fillId="23" borderId="13" xfId="0" applyFont="1" applyFill="1" applyBorder="1" applyAlignment="1">
      <alignment horizontal="center" vertical="center"/>
    </xf>
    <xf numFmtId="0" fontId="0" fillId="23" borderId="79" xfId="0" applyFill="1" applyBorder="1"/>
    <xf numFmtId="0" fontId="0" fillId="10" borderId="0" xfId="0" applyFill="1" applyBorder="1" applyAlignment="1">
      <alignment vertical="center"/>
    </xf>
    <xf numFmtId="0" fontId="1" fillId="10" borderId="0" xfId="0" applyFont="1" applyFill="1" applyBorder="1" applyAlignment="1">
      <alignment horizontal="center" vertical="center"/>
    </xf>
    <xf numFmtId="0" fontId="0" fillId="10" borderId="0" xfId="0" applyFill="1" applyBorder="1"/>
    <xf numFmtId="0" fontId="2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0" fillId="10" borderId="79" xfId="0" applyFill="1" applyBorder="1"/>
    <xf numFmtId="0" fontId="0" fillId="21" borderId="0" xfId="0" applyFill="1" applyBorder="1" applyAlignment="1">
      <alignment vertical="center"/>
    </xf>
    <xf numFmtId="0" fontId="1" fillId="21" borderId="0" xfId="0" applyFont="1" applyFill="1" applyBorder="1" applyAlignment="1">
      <alignment horizontal="center" vertical="center"/>
    </xf>
    <xf numFmtId="0" fontId="0" fillId="21" borderId="0" xfId="0" applyFill="1" applyBorder="1"/>
    <xf numFmtId="0" fontId="1" fillId="21" borderId="13" xfId="0" applyFont="1" applyFill="1" applyBorder="1" applyAlignment="1">
      <alignment horizontal="center" vertical="center"/>
    </xf>
    <xf numFmtId="0" fontId="1" fillId="21" borderId="0" xfId="0" applyFont="1" applyFill="1" applyBorder="1" applyAlignment="1">
      <alignment horizontal="center"/>
    </xf>
    <xf numFmtId="0" fontId="9" fillId="21" borderId="0" xfId="0" applyFont="1" applyFill="1" applyBorder="1" applyAlignment="1">
      <alignment horizontal="center" vertical="center"/>
    </xf>
    <xf numFmtId="0" fontId="0" fillId="21" borderId="79" xfId="0" applyFill="1" applyBorder="1"/>
    <xf numFmtId="0" fontId="0" fillId="27" borderId="0" xfId="0" applyFill="1" applyBorder="1" applyAlignment="1">
      <alignment vertical="center"/>
    </xf>
    <xf numFmtId="0" fontId="1" fillId="27" borderId="0" xfId="0" applyFont="1" applyFill="1" applyBorder="1" applyAlignment="1">
      <alignment horizontal="center" vertical="center"/>
    </xf>
    <xf numFmtId="0" fontId="0" fillId="27" borderId="0" xfId="0" applyFill="1" applyBorder="1"/>
    <xf numFmtId="0" fontId="24" fillId="27" borderId="0" xfId="0" applyFont="1" applyFill="1" applyBorder="1" applyAlignment="1">
      <alignment horizontal="center" vertical="center"/>
    </xf>
    <xf numFmtId="0" fontId="1" fillId="27" borderId="0" xfId="0" applyFont="1" applyFill="1" applyBorder="1" applyAlignment="1">
      <alignment horizontal="center"/>
    </xf>
    <xf numFmtId="0" fontId="1" fillId="27" borderId="13" xfId="0" applyFont="1" applyFill="1" applyBorder="1" applyAlignment="1">
      <alignment horizontal="center" vertical="center"/>
    </xf>
    <xf numFmtId="0" fontId="9" fillId="27" borderId="0" xfId="0" applyFont="1" applyFill="1" applyBorder="1" applyAlignment="1">
      <alignment horizontal="center" vertical="center"/>
    </xf>
    <xf numFmtId="0" fontId="0" fillId="27" borderId="79" xfId="0" applyFill="1" applyBorder="1"/>
    <xf numFmtId="0" fontId="9" fillId="31" borderId="0" xfId="0" applyFont="1" applyFill="1" applyBorder="1" applyAlignment="1">
      <alignment horizontal="center" vertical="center"/>
    </xf>
    <xf numFmtId="0" fontId="0" fillId="31" borderId="0" xfId="0" applyFill="1" applyBorder="1"/>
    <xf numFmtId="0" fontId="0" fillId="31" borderId="0" xfId="0" applyFill="1" applyBorder="1" applyAlignment="1">
      <alignment vertical="center"/>
    </xf>
    <xf numFmtId="0" fontId="1" fillId="31" borderId="0" xfId="0" applyFont="1" applyFill="1" applyBorder="1" applyAlignment="1">
      <alignment horizontal="center" vertical="center"/>
    </xf>
    <xf numFmtId="0" fontId="0" fillId="18" borderId="0" xfId="0" applyFill="1" applyBorder="1"/>
    <xf numFmtId="0" fontId="1" fillId="18" borderId="0" xfId="0" applyFont="1" applyFill="1" applyBorder="1" applyAlignment="1">
      <alignment horizontal="center"/>
    </xf>
    <xf numFmtId="0" fontId="25" fillId="18" borderId="0" xfId="0" applyFont="1" applyFill="1" applyBorder="1" applyAlignment="1">
      <alignment horizontal="center" vertical="center"/>
    </xf>
    <xf numFmtId="0" fontId="9" fillId="31" borderId="51" xfId="0" applyFont="1" applyFill="1" applyBorder="1" applyAlignment="1">
      <alignment horizontal="center" vertical="center"/>
    </xf>
    <xf numFmtId="0" fontId="0" fillId="18" borderId="51" xfId="0" applyFill="1" applyBorder="1"/>
    <xf numFmtId="0" fontId="1" fillId="31" borderId="13" xfId="0" applyFont="1" applyFill="1" applyBorder="1" applyAlignment="1">
      <alignment horizontal="center" vertical="center"/>
    </xf>
    <xf numFmtId="0" fontId="0" fillId="27" borderId="42" xfId="0" applyFill="1" applyBorder="1" applyAlignment="1">
      <alignment vertical="center"/>
    </xf>
    <xf numFmtId="0" fontId="15" fillId="33" borderId="42" xfId="0" applyFont="1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23" borderId="0" xfId="0" applyFill="1"/>
    <xf numFmtId="0" fontId="1" fillId="35" borderId="17" xfId="0" applyFont="1" applyFill="1" applyBorder="1" applyAlignment="1">
      <alignment horizontal="center" vertical="center"/>
    </xf>
    <xf numFmtId="0" fontId="1" fillId="35" borderId="46" xfId="0" applyFont="1" applyFill="1" applyBorder="1" applyAlignment="1">
      <alignment horizontal="center" vertical="center"/>
    </xf>
    <xf numFmtId="0" fontId="1" fillId="35" borderId="19" xfId="0" applyFont="1" applyFill="1" applyBorder="1" applyAlignment="1">
      <alignment horizontal="center" vertical="center"/>
    </xf>
    <xf numFmtId="0" fontId="1" fillId="35" borderId="14" xfId="0" applyFont="1" applyFill="1" applyBorder="1" applyAlignment="1">
      <alignment horizontal="center" vertical="center"/>
    </xf>
    <xf numFmtId="0" fontId="1" fillId="35" borderId="22" xfId="0" applyFont="1" applyFill="1" applyBorder="1" applyAlignment="1">
      <alignment horizontal="center" vertical="center"/>
    </xf>
    <xf numFmtId="0" fontId="1" fillId="34" borderId="17" xfId="0" applyFont="1" applyFill="1" applyBorder="1" applyAlignment="1">
      <alignment horizontal="center" vertical="center"/>
    </xf>
    <xf numFmtId="0" fontId="1" fillId="34" borderId="46" xfId="0" applyFont="1" applyFill="1" applyBorder="1" applyAlignment="1">
      <alignment horizontal="center" vertical="center"/>
    </xf>
    <xf numFmtId="0" fontId="1" fillId="34" borderId="19" xfId="0" applyFont="1" applyFill="1" applyBorder="1" applyAlignment="1">
      <alignment horizontal="center" vertical="center"/>
    </xf>
    <xf numFmtId="0" fontId="1" fillId="34" borderId="14" xfId="0" applyFont="1" applyFill="1" applyBorder="1" applyAlignment="1">
      <alignment horizontal="center" vertical="center"/>
    </xf>
    <xf numFmtId="0" fontId="1" fillId="34" borderId="22" xfId="0" applyFont="1" applyFill="1" applyBorder="1" applyAlignment="1">
      <alignment horizontal="center" vertical="center"/>
    </xf>
    <xf numFmtId="0" fontId="7" fillId="3" borderId="8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4" borderId="8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 wrapText="1"/>
    </xf>
    <xf numFmtId="0" fontId="39" fillId="3" borderId="86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39" fillId="3" borderId="63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 vertical="center"/>
    </xf>
    <xf numFmtId="0" fontId="39" fillId="4" borderId="86" xfId="0" applyFont="1" applyFill="1" applyBorder="1" applyAlignment="1">
      <alignment horizontal="center" vertical="center"/>
    </xf>
    <xf numFmtId="0" fontId="39" fillId="4" borderId="30" xfId="0" applyFont="1" applyFill="1" applyBorder="1" applyAlignment="1">
      <alignment horizontal="center" vertical="center"/>
    </xf>
    <xf numFmtId="0" fontId="39" fillId="4" borderId="63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/>
    </xf>
    <xf numFmtId="0" fontId="39" fillId="3" borderId="86" xfId="0" applyFont="1" applyFill="1" applyBorder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39" fillId="3" borderId="63" xfId="0" applyFont="1" applyFill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30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/>
    </xf>
    <xf numFmtId="0" fontId="14" fillId="32" borderId="6" xfId="0" applyFont="1" applyFill="1" applyBorder="1" applyAlignment="1">
      <alignment horizontal="center" vertical="center"/>
    </xf>
    <xf numFmtId="0" fontId="14" fillId="32" borderId="7" xfId="0" applyFont="1" applyFill="1" applyBorder="1" applyAlignment="1">
      <alignment horizontal="center" vertical="center"/>
    </xf>
    <xf numFmtId="0" fontId="14" fillId="32" borderId="12" xfId="0" applyFont="1" applyFill="1" applyBorder="1" applyAlignment="1">
      <alignment horizontal="center" vertical="center"/>
    </xf>
    <xf numFmtId="0" fontId="14" fillId="32" borderId="13" xfId="0" applyFont="1" applyFill="1" applyBorder="1" applyAlignment="1">
      <alignment horizontal="center" vertical="center"/>
    </xf>
    <xf numFmtId="0" fontId="14" fillId="3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 wrapText="1"/>
    </xf>
    <xf numFmtId="0" fontId="39" fillId="2" borderId="16" xfId="0" applyFont="1" applyFill="1" applyBorder="1" applyAlignment="1">
      <alignment horizontal="center" vertical="center" wrapText="1"/>
    </xf>
    <xf numFmtId="0" fontId="39" fillId="2" borderId="18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/>
    </xf>
    <xf numFmtId="0" fontId="0" fillId="22" borderId="6" xfId="0" applyFill="1" applyBorder="1"/>
    <xf numFmtId="0" fontId="0" fillId="22" borderId="7" xfId="0" applyFill="1" applyBorder="1"/>
    <xf numFmtId="0" fontId="0" fillId="22" borderId="12" xfId="0" applyFill="1" applyBorder="1"/>
    <xf numFmtId="0" fontId="0" fillId="22" borderId="13" xfId="0" applyFill="1" applyBorder="1"/>
    <xf numFmtId="0" fontId="0" fillId="22" borderId="14" xfId="0" applyFill="1" applyBorder="1"/>
    <xf numFmtId="0" fontId="9" fillId="20" borderId="41" xfId="0" applyFont="1" applyFill="1" applyBorder="1" applyAlignment="1">
      <alignment horizontal="center" vertical="center"/>
    </xf>
    <xf numFmtId="0" fontId="9" fillId="20" borderId="42" xfId="0" applyFont="1" applyFill="1" applyBorder="1" applyAlignment="1">
      <alignment horizontal="center" vertical="center"/>
    </xf>
    <xf numFmtId="0" fontId="9" fillId="20" borderId="4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/>
    </xf>
    <xf numFmtId="0" fontId="28" fillId="4" borderId="48" xfId="0" applyFont="1" applyFill="1" applyBorder="1" applyAlignment="1">
      <alignment horizontal="center" vertical="center"/>
    </xf>
    <xf numFmtId="2" fontId="32" fillId="6" borderId="24" xfId="0" applyNumberFormat="1" applyFont="1" applyFill="1" applyBorder="1" applyAlignment="1">
      <alignment vertical="center"/>
    </xf>
    <xf numFmtId="2" fontId="32" fillId="6" borderId="48" xfId="0" applyNumberFormat="1" applyFont="1" applyFill="1" applyBorder="1" applyAlignment="1">
      <alignment vertical="center"/>
    </xf>
    <xf numFmtId="0" fontId="33" fillId="21" borderId="53" xfId="0" applyFont="1" applyFill="1" applyBorder="1" applyAlignment="1">
      <alignment horizontal="center" vertical="center"/>
    </xf>
    <xf numFmtId="0" fontId="33" fillId="21" borderId="61" xfId="0" applyFont="1" applyFill="1" applyBorder="1" applyAlignment="1">
      <alignment horizontal="center" vertical="center"/>
    </xf>
    <xf numFmtId="0" fontId="33" fillId="21" borderId="58" xfId="0" applyFont="1" applyFill="1" applyBorder="1" applyAlignment="1">
      <alignment horizontal="center" vertical="center"/>
    </xf>
    <xf numFmtId="0" fontId="29" fillId="21" borderId="56" xfId="0" applyFont="1" applyFill="1" applyBorder="1" applyAlignment="1">
      <alignment horizontal="center" vertical="center"/>
    </xf>
    <xf numFmtId="0" fontId="29" fillId="21" borderId="57" xfId="0" applyFont="1" applyFill="1" applyBorder="1" applyAlignment="1">
      <alignment horizontal="center" vertical="center"/>
    </xf>
    <xf numFmtId="0" fontId="29" fillId="21" borderId="62" xfId="0" applyFont="1" applyFill="1" applyBorder="1" applyAlignment="1">
      <alignment horizontal="center" vertical="center"/>
    </xf>
    <xf numFmtId="0" fontId="29" fillId="21" borderId="63" xfId="0" applyFont="1" applyFill="1" applyBorder="1" applyAlignment="1">
      <alignment horizontal="center" vertical="center"/>
    </xf>
    <xf numFmtId="0" fontId="29" fillId="21" borderId="59" xfId="0" applyFont="1" applyFill="1" applyBorder="1" applyAlignment="1">
      <alignment horizontal="center" vertical="center"/>
    </xf>
    <xf numFmtId="0" fontId="29" fillId="21" borderId="60" xfId="0" applyFont="1" applyFill="1" applyBorder="1" applyAlignment="1">
      <alignment horizontal="center" vertical="center"/>
    </xf>
    <xf numFmtId="2" fontId="29" fillId="30" borderId="56" xfId="0" applyNumberFormat="1" applyFont="1" applyFill="1" applyBorder="1" applyAlignment="1">
      <alignment vertical="center"/>
    </xf>
    <xf numFmtId="2" fontId="29" fillId="30" borderId="57" xfId="0" applyNumberFormat="1" applyFont="1" applyFill="1" applyBorder="1" applyAlignment="1">
      <alignment vertical="center"/>
    </xf>
    <xf numFmtId="2" fontId="29" fillId="30" borderId="62" xfId="0" applyNumberFormat="1" applyFont="1" applyFill="1" applyBorder="1" applyAlignment="1">
      <alignment vertical="center"/>
    </xf>
    <xf numFmtId="2" fontId="29" fillId="30" borderId="63" xfId="0" applyNumberFormat="1" applyFont="1" applyFill="1" applyBorder="1" applyAlignment="1">
      <alignment vertical="center"/>
    </xf>
    <xf numFmtId="2" fontId="29" fillId="30" borderId="59" xfId="0" applyNumberFormat="1" applyFont="1" applyFill="1" applyBorder="1" applyAlignment="1">
      <alignment vertical="center"/>
    </xf>
    <xf numFmtId="2" fontId="29" fillId="30" borderId="60" xfId="0" applyNumberFormat="1" applyFont="1" applyFill="1" applyBorder="1" applyAlignment="1">
      <alignment vertical="center"/>
    </xf>
    <xf numFmtId="0" fontId="27" fillId="20" borderId="24" xfId="0" applyFont="1" applyFill="1" applyBorder="1" applyAlignment="1">
      <alignment horizontal="center" vertical="distributed"/>
    </xf>
    <xf numFmtId="0" fontId="27" fillId="20" borderId="31" xfId="0" applyFont="1" applyFill="1" applyBorder="1" applyAlignment="1">
      <alignment horizontal="center" vertical="distributed"/>
    </xf>
    <xf numFmtId="0" fontId="27" fillId="20" borderId="48" xfId="0" applyFont="1" applyFill="1" applyBorder="1" applyAlignment="1">
      <alignment horizontal="center" vertical="distributed"/>
    </xf>
    <xf numFmtId="0" fontId="42" fillId="28" borderId="53" xfId="0" applyFont="1" applyFill="1" applyBorder="1" applyAlignment="1">
      <alignment horizontal="center" vertical="distributed"/>
    </xf>
    <xf numFmtId="0" fontId="43" fillId="28" borderId="58" xfId="0" applyFont="1" applyFill="1" applyBorder="1"/>
    <xf numFmtId="0" fontId="28" fillId="6" borderId="56" xfId="0" applyFont="1" applyFill="1" applyBorder="1" applyAlignment="1">
      <alignment horizontal="center" vertical="distributed"/>
    </xf>
    <xf numFmtId="0" fontId="28" fillId="6" borderId="57" xfId="0" applyFont="1" applyFill="1" applyBorder="1"/>
    <xf numFmtId="0" fontId="28" fillId="6" borderId="59" xfId="0" applyFont="1" applyFill="1" applyBorder="1"/>
    <xf numFmtId="0" fontId="28" fillId="6" borderId="60" xfId="0" applyFont="1" applyFill="1" applyBorder="1"/>
    <xf numFmtId="0" fontId="29" fillId="25" borderId="56" xfId="0" applyFont="1" applyFill="1" applyBorder="1" applyAlignment="1">
      <alignment horizontal="center" vertical="distributed"/>
    </xf>
    <xf numFmtId="0" fontId="30" fillId="25" borderId="57" xfId="0" applyFont="1" applyFill="1" applyBorder="1"/>
    <xf numFmtId="0" fontId="30" fillId="25" borderId="59" xfId="0" applyFont="1" applyFill="1" applyBorder="1"/>
    <xf numFmtId="0" fontId="30" fillId="25" borderId="60" xfId="0" applyFont="1" applyFill="1" applyBorder="1"/>
    <xf numFmtId="0" fontId="28" fillId="29" borderId="24" xfId="0" applyFont="1" applyFill="1" applyBorder="1" applyAlignment="1">
      <alignment horizontal="center" vertical="center"/>
    </xf>
    <xf numFmtId="0" fontId="28" fillId="29" borderId="48" xfId="0" applyFont="1" applyFill="1" applyBorder="1" applyAlignment="1">
      <alignment horizontal="center" vertical="center"/>
    </xf>
    <xf numFmtId="0" fontId="7" fillId="35" borderId="18" xfId="0" applyFont="1" applyFill="1" applyBorder="1" applyAlignment="1">
      <alignment horizontal="center" vertical="center" wrapText="1"/>
    </xf>
    <xf numFmtId="0" fontId="7" fillId="35" borderId="19" xfId="0" applyFont="1" applyFill="1" applyBorder="1" applyAlignment="1">
      <alignment horizontal="center" vertical="center" wrapText="1"/>
    </xf>
    <xf numFmtId="0" fontId="9" fillId="32" borderId="41" xfId="0" applyFont="1" applyFill="1" applyBorder="1" applyAlignment="1">
      <alignment horizontal="center" vertical="center"/>
    </xf>
    <xf numFmtId="0" fontId="9" fillId="32" borderId="42" xfId="0" applyFont="1" applyFill="1" applyBorder="1" applyAlignment="1">
      <alignment horizontal="center" vertical="center"/>
    </xf>
    <xf numFmtId="0" fontId="9" fillId="32" borderId="43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3" fillId="19" borderId="10" xfId="0" applyFont="1" applyFill="1" applyBorder="1" applyAlignment="1">
      <alignment horizontal="center" vertical="justify" wrapText="1"/>
    </xf>
    <xf numFmtId="0" fontId="3" fillId="19" borderId="2" xfId="0" applyFont="1" applyFill="1" applyBorder="1" applyAlignment="1">
      <alignment horizontal="center" vertical="justify" wrapText="1"/>
    </xf>
    <xf numFmtId="0" fontId="3" fillId="19" borderId="8" xfId="0" applyFont="1" applyFill="1" applyBorder="1" applyAlignment="1">
      <alignment horizontal="center" vertical="justify" wrapText="1"/>
    </xf>
    <xf numFmtId="0" fontId="3" fillId="19" borderId="3" xfId="0" applyFont="1" applyFill="1" applyBorder="1" applyAlignment="1">
      <alignment horizontal="center" vertical="justify" wrapText="1"/>
    </xf>
    <xf numFmtId="0" fontId="39" fillId="19" borderId="18" xfId="0" applyFont="1" applyFill="1" applyBorder="1" applyAlignment="1">
      <alignment horizontal="center" vertical="center" wrapText="1"/>
    </xf>
    <xf numFmtId="0" fontId="39" fillId="19" borderId="1" xfId="0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9" borderId="19" xfId="0" applyFont="1" applyFill="1" applyBorder="1" applyAlignment="1">
      <alignment horizontal="center" vertical="center" wrapText="1"/>
    </xf>
    <xf numFmtId="0" fontId="1" fillId="19" borderId="10" xfId="0" applyFont="1" applyFill="1" applyBorder="1" applyAlignment="1">
      <alignment horizontal="left" vertical="center" wrapText="1"/>
    </xf>
    <xf numFmtId="0" fontId="1" fillId="19" borderId="2" xfId="0" applyFont="1" applyFill="1" applyBorder="1" applyAlignment="1">
      <alignment horizontal="left" vertical="center" wrapText="1"/>
    </xf>
    <xf numFmtId="0" fontId="1" fillId="19" borderId="11" xfId="0" applyFont="1" applyFill="1" applyBorder="1" applyAlignment="1">
      <alignment horizontal="left" vertical="center" wrapText="1"/>
    </xf>
    <xf numFmtId="0" fontId="1" fillId="19" borderId="8" xfId="0" applyFont="1" applyFill="1" applyBorder="1" applyAlignment="1">
      <alignment horizontal="left" vertical="center" wrapText="1"/>
    </xf>
    <xf numFmtId="0" fontId="1" fillId="19" borderId="3" xfId="0" applyFont="1" applyFill="1" applyBorder="1" applyAlignment="1">
      <alignment horizontal="left" vertical="center" wrapText="1"/>
    </xf>
    <xf numFmtId="0" fontId="1" fillId="19" borderId="9" xfId="0" applyFont="1" applyFill="1" applyBorder="1" applyAlignment="1">
      <alignment horizontal="left" vertical="center" wrapText="1"/>
    </xf>
    <xf numFmtId="0" fontId="7" fillId="19" borderId="18" xfId="0" applyFont="1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justify" wrapText="1"/>
    </xf>
    <xf numFmtId="0" fontId="3" fillId="17" borderId="2" xfId="0" applyFont="1" applyFill="1" applyBorder="1" applyAlignment="1">
      <alignment horizontal="center" vertical="justify" wrapText="1"/>
    </xf>
    <xf numFmtId="0" fontId="3" fillId="17" borderId="8" xfId="0" applyFont="1" applyFill="1" applyBorder="1" applyAlignment="1">
      <alignment horizontal="center" vertical="justify" wrapText="1"/>
    </xf>
    <xf numFmtId="0" fontId="3" fillId="17" borderId="3" xfId="0" applyFont="1" applyFill="1" applyBorder="1" applyAlignment="1">
      <alignment horizontal="center" vertical="justify" wrapText="1"/>
    </xf>
    <xf numFmtId="0" fontId="39" fillId="17" borderId="18" xfId="0" applyFont="1" applyFill="1" applyBorder="1" applyAlignment="1">
      <alignment horizontal="center" vertical="center" wrapText="1"/>
    </xf>
    <xf numFmtId="0" fontId="39" fillId="17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7" fillId="17" borderId="19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3" fillId="34" borderId="10" xfId="0" applyFont="1" applyFill="1" applyBorder="1" applyAlignment="1">
      <alignment horizontal="center" vertical="justify" wrapText="1"/>
    </xf>
    <xf numFmtId="0" fontId="3" fillId="34" borderId="2" xfId="0" applyFont="1" applyFill="1" applyBorder="1" applyAlignment="1">
      <alignment horizontal="center" vertical="justify" wrapText="1"/>
    </xf>
    <xf numFmtId="0" fontId="3" fillId="34" borderId="12" xfId="0" applyFont="1" applyFill="1" applyBorder="1" applyAlignment="1">
      <alignment horizontal="center" vertical="justify" wrapText="1"/>
    </xf>
    <xf numFmtId="0" fontId="3" fillId="34" borderId="13" xfId="0" applyFont="1" applyFill="1" applyBorder="1" applyAlignment="1">
      <alignment horizontal="center" vertical="justify" wrapText="1"/>
    </xf>
    <xf numFmtId="0" fontId="39" fillId="34" borderId="18" xfId="0" applyFont="1" applyFill="1" applyBorder="1" applyAlignment="1">
      <alignment horizontal="center" vertical="center" wrapText="1"/>
    </xf>
    <xf numFmtId="0" fontId="39" fillId="34" borderId="1" xfId="0" applyFont="1" applyFill="1" applyBorder="1" applyAlignment="1">
      <alignment horizontal="center" vertical="center" wrapText="1"/>
    </xf>
    <xf numFmtId="0" fontId="39" fillId="34" borderId="20" xfId="0" applyFont="1" applyFill="1" applyBorder="1" applyAlignment="1">
      <alignment horizontal="center" vertical="center" wrapText="1"/>
    </xf>
    <xf numFmtId="0" fontId="39" fillId="34" borderId="21" xfId="0" applyFont="1" applyFill="1" applyBorder="1" applyAlignment="1">
      <alignment horizontal="center" vertical="center" wrapText="1"/>
    </xf>
    <xf numFmtId="0" fontId="7" fillId="34" borderId="1" xfId="0" applyFont="1" applyFill="1" applyBorder="1" applyAlignment="1">
      <alignment horizontal="center" vertical="center" wrapText="1"/>
    </xf>
    <xf numFmtId="0" fontId="7" fillId="34" borderId="19" xfId="0" applyFont="1" applyFill="1" applyBorder="1" applyAlignment="1">
      <alignment horizontal="center" vertical="center" wrapText="1"/>
    </xf>
    <xf numFmtId="0" fontId="7" fillId="34" borderId="21" xfId="0" applyFont="1" applyFill="1" applyBorder="1" applyAlignment="1">
      <alignment horizontal="center" vertical="center" wrapText="1"/>
    </xf>
    <xf numFmtId="0" fontId="7" fillId="34" borderId="22" xfId="0" applyFont="1" applyFill="1" applyBorder="1" applyAlignment="1">
      <alignment horizontal="center" vertical="center" wrapText="1"/>
    </xf>
    <xf numFmtId="0" fontId="1" fillId="34" borderId="18" xfId="0" applyFont="1" applyFill="1" applyBorder="1" applyAlignment="1">
      <alignment horizontal="left" vertical="center"/>
    </xf>
    <xf numFmtId="0" fontId="1" fillId="34" borderId="1" xfId="0" applyFont="1" applyFill="1" applyBorder="1" applyAlignment="1">
      <alignment horizontal="left" vertical="center"/>
    </xf>
    <xf numFmtId="0" fontId="1" fillId="34" borderId="19" xfId="0" applyFont="1" applyFill="1" applyBorder="1" applyAlignment="1">
      <alignment horizontal="left" vertical="center"/>
    </xf>
    <xf numFmtId="0" fontId="1" fillId="34" borderId="20" xfId="0" applyFont="1" applyFill="1" applyBorder="1" applyAlignment="1">
      <alignment horizontal="left" vertical="center"/>
    </xf>
    <xf numFmtId="0" fontId="1" fillId="34" borderId="21" xfId="0" applyFont="1" applyFill="1" applyBorder="1" applyAlignment="1">
      <alignment horizontal="left" vertical="center"/>
    </xf>
    <xf numFmtId="0" fontId="1" fillId="34" borderId="22" xfId="0" applyFont="1" applyFill="1" applyBorder="1" applyAlignment="1">
      <alignment horizontal="left" vertical="center"/>
    </xf>
    <xf numFmtId="0" fontId="7" fillId="34" borderId="18" xfId="0" applyFont="1" applyFill="1" applyBorder="1" applyAlignment="1">
      <alignment horizontal="center" vertical="center" wrapText="1"/>
    </xf>
    <xf numFmtId="0" fontId="7" fillId="34" borderId="2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3" fillId="16" borderId="10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9" fillId="16" borderId="18" xfId="0" applyFont="1" applyFill="1" applyBorder="1" applyAlignment="1">
      <alignment horizontal="center" vertical="center" wrapText="1"/>
    </xf>
    <xf numFmtId="0" fontId="39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7" fillId="16" borderId="19" xfId="0" applyFont="1" applyFill="1" applyBorder="1" applyAlignment="1">
      <alignment horizontal="center" vertical="center" wrapText="1"/>
    </xf>
    <xf numFmtId="0" fontId="1" fillId="16" borderId="18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left" vertical="center"/>
    </xf>
    <xf numFmtId="0" fontId="1" fillId="16" borderId="19" xfId="0" applyFont="1" applyFill="1" applyBorder="1" applyAlignment="1">
      <alignment horizontal="left" vertical="center"/>
    </xf>
    <xf numFmtId="0" fontId="7" fillId="16" borderId="18" xfId="0" applyFont="1" applyFill="1" applyBorder="1" applyAlignment="1">
      <alignment horizontal="center" vertical="center" wrapText="1"/>
    </xf>
    <xf numFmtId="0" fontId="3" fillId="35" borderId="10" xfId="0" applyFont="1" applyFill="1" applyBorder="1" applyAlignment="1">
      <alignment horizontal="center" vertical="center"/>
    </xf>
    <xf numFmtId="0" fontId="3" fillId="35" borderId="2" xfId="0" applyFont="1" applyFill="1" applyBorder="1" applyAlignment="1">
      <alignment horizontal="center" vertical="center"/>
    </xf>
    <xf numFmtId="0" fontId="3" fillId="35" borderId="8" xfId="0" applyFont="1" applyFill="1" applyBorder="1" applyAlignment="1">
      <alignment horizontal="center" vertical="center"/>
    </xf>
    <xf numFmtId="0" fontId="3" fillId="35" borderId="3" xfId="0" applyFont="1" applyFill="1" applyBorder="1" applyAlignment="1">
      <alignment horizontal="center" vertical="center"/>
    </xf>
    <xf numFmtId="0" fontId="1" fillId="34" borderId="31" xfId="0" applyFont="1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1" fillId="16" borderId="31" xfId="0" applyFont="1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1" fillId="35" borderId="31" xfId="0" applyFont="1" applyFill="1" applyBorder="1" applyAlignment="1">
      <alignment horizontal="center" vertical="center"/>
    </xf>
    <xf numFmtId="0" fontId="0" fillId="35" borderId="31" xfId="0" applyFill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1" fillId="19" borderId="31" xfId="0" applyFont="1" applyFill="1" applyBorder="1" applyAlignment="1">
      <alignment horizontal="center" vertical="center"/>
    </xf>
    <xf numFmtId="0" fontId="0" fillId="19" borderId="31" xfId="0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justify" wrapText="1"/>
    </xf>
    <xf numFmtId="0" fontId="3" fillId="12" borderId="2" xfId="0" applyFont="1" applyFill="1" applyBorder="1" applyAlignment="1">
      <alignment horizontal="center" vertical="justify"/>
    </xf>
    <xf numFmtId="0" fontId="3" fillId="12" borderId="8" xfId="0" applyFont="1" applyFill="1" applyBorder="1" applyAlignment="1">
      <alignment horizontal="center" vertical="justify"/>
    </xf>
    <xf numFmtId="0" fontId="3" fillId="12" borderId="3" xfId="0" applyFont="1" applyFill="1" applyBorder="1" applyAlignment="1">
      <alignment horizontal="center" vertical="justify"/>
    </xf>
    <xf numFmtId="0" fontId="39" fillId="12" borderId="18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/>
    </xf>
    <xf numFmtId="0" fontId="1" fillId="12" borderId="19" xfId="0" applyFont="1" applyFill="1" applyBorder="1" applyAlignment="1">
      <alignment horizontal="left" vertical="center"/>
    </xf>
    <xf numFmtId="0" fontId="39" fillId="35" borderId="18" xfId="0" applyFont="1" applyFill="1" applyBorder="1" applyAlignment="1">
      <alignment horizontal="center" vertical="center" wrapText="1"/>
    </xf>
    <xf numFmtId="0" fontId="39" fillId="35" borderId="1" xfId="0" applyFont="1" applyFill="1" applyBorder="1" applyAlignment="1">
      <alignment horizontal="center" vertical="center" wrapText="1"/>
    </xf>
    <xf numFmtId="0" fontId="7" fillId="35" borderId="1" xfId="0" applyFont="1" applyFill="1" applyBorder="1" applyAlignment="1">
      <alignment horizontal="center" vertical="center" wrapText="1"/>
    </xf>
    <xf numFmtId="0" fontId="1" fillId="35" borderId="18" xfId="0" applyFont="1" applyFill="1" applyBorder="1" applyAlignment="1">
      <alignment horizontal="left" vertical="center"/>
    </xf>
    <xf numFmtId="0" fontId="1" fillId="35" borderId="1" xfId="0" applyFont="1" applyFill="1" applyBorder="1" applyAlignment="1">
      <alignment horizontal="left" vertical="center"/>
    </xf>
    <xf numFmtId="0" fontId="1" fillId="35" borderId="19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  <xf numFmtId="0" fontId="1" fillId="4" borderId="31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3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0" fillId="3" borderId="38" xfId="0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6" fillId="24" borderId="41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5" fillId="24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3" fillId="11" borderId="12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/>
    </xf>
    <xf numFmtId="0" fontId="16" fillId="24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24" borderId="13" xfId="0" applyFont="1" applyFill="1" applyBorder="1" applyAlignment="1">
      <alignment horizontal="center" vertical="center"/>
    </xf>
    <xf numFmtId="0" fontId="13" fillId="11" borderId="41" xfId="0" applyFont="1" applyFill="1" applyBorder="1" applyAlignment="1">
      <alignment horizontal="center" vertical="center"/>
    </xf>
    <xf numFmtId="0" fontId="13" fillId="11" borderId="42" xfId="0" applyFont="1" applyFill="1" applyBorder="1" applyAlignment="1">
      <alignment horizontal="center"/>
    </xf>
    <xf numFmtId="0" fontId="13" fillId="11" borderId="43" xfId="0" applyFont="1" applyFill="1" applyBorder="1" applyAlignment="1">
      <alignment horizontal="center"/>
    </xf>
    <xf numFmtId="0" fontId="8" fillId="16" borderId="37" xfId="0" applyFont="1" applyFill="1" applyBorder="1" applyAlignment="1">
      <alignment horizontal="center" vertical="center"/>
    </xf>
    <xf numFmtId="0" fontId="8" fillId="16" borderId="39" xfId="0" applyFont="1" applyFill="1" applyBorder="1" applyAlignment="1">
      <alignment horizontal="center" vertical="center"/>
    </xf>
    <xf numFmtId="0" fontId="1" fillId="16" borderId="38" xfId="0" applyFont="1" applyFill="1" applyBorder="1"/>
    <xf numFmtId="0" fontId="1" fillId="16" borderId="39" xfId="0" applyFont="1" applyFill="1" applyBorder="1"/>
    <xf numFmtId="0" fontId="12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10" fillId="11" borderId="1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left" vertical="center" wrapText="1"/>
    </xf>
    <xf numFmtId="0" fontId="1" fillId="13" borderId="6" xfId="0" applyFont="1" applyFill="1" applyBorder="1" applyAlignment="1">
      <alignment horizontal="left" vertical="center" wrapText="1"/>
    </xf>
    <xf numFmtId="0" fontId="1" fillId="13" borderId="7" xfId="0" applyFont="1" applyFill="1" applyBorder="1" applyAlignment="1">
      <alignment horizontal="left" vertical="center" wrapText="1"/>
    </xf>
    <xf numFmtId="0" fontId="1" fillId="13" borderId="12" xfId="0" applyFont="1" applyFill="1" applyBorder="1" applyAlignment="1">
      <alignment horizontal="left" vertical="center" wrapText="1"/>
    </xf>
    <xf numFmtId="0" fontId="1" fillId="13" borderId="13" xfId="0" applyFont="1" applyFill="1" applyBorder="1" applyAlignment="1">
      <alignment horizontal="left" vertical="center" wrapText="1"/>
    </xf>
    <xf numFmtId="0" fontId="1" fillId="13" borderId="14" xfId="0" applyFont="1" applyFill="1" applyBorder="1" applyAlignment="1">
      <alignment horizontal="left" vertical="center" wrapText="1"/>
    </xf>
    <xf numFmtId="0" fontId="1" fillId="12" borderId="5" xfId="0" applyFont="1" applyFill="1" applyBorder="1" applyAlignment="1">
      <alignment horizontal="left" vertical="center" wrapText="1"/>
    </xf>
    <xf numFmtId="0" fontId="1" fillId="12" borderId="6" xfId="0" applyFont="1" applyFill="1" applyBorder="1" applyAlignment="1">
      <alignment horizontal="left" vertical="center" wrapText="1"/>
    </xf>
    <xf numFmtId="0" fontId="1" fillId="12" borderId="7" xfId="0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1" fillId="12" borderId="13" xfId="0" applyFont="1" applyFill="1" applyBorder="1" applyAlignment="1">
      <alignment horizontal="left" vertical="center" wrapText="1"/>
    </xf>
    <xf numFmtId="0" fontId="1" fillId="12" borderId="14" xfId="0" applyFont="1" applyFill="1" applyBorder="1" applyAlignment="1">
      <alignment horizontal="left" vertical="center" wrapText="1"/>
    </xf>
    <xf numFmtId="0" fontId="1" fillId="2" borderId="33" xfId="0" applyFont="1" applyFill="1" applyBorder="1"/>
    <xf numFmtId="0" fontId="1" fillId="2" borderId="34" xfId="0" applyFont="1" applyFill="1" applyBorder="1"/>
    <xf numFmtId="0" fontId="8" fillId="2" borderId="32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15" borderId="35" xfId="0" applyFont="1" applyFill="1" applyBorder="1" applyAlignment="1">
      <alignment horizontal="center" vertical="center"/>
    </xf>
    <xf numFmtId="0" fontId="8" fillId="15" borderId="36" xfId="0" applyFont="1" applyFill="1" applyBorder="1" applyAlignment="1">
      <alignment horizontal="center" vertical="center"/>
    </xf>
    <xf numFmtId="0" fontId="1" fillId="15" borderId="31" xfId="0" applyFont="1" applyFill="1" applyBorder="1"/>
    <xf numFmtId="0" fontId="1" fillId="15" borderId="36" xfId="0" applyFont="1" applyFill="1" applyBorder="1"/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13" borderId="15" xfId="0" applyFont="1" applyFill="1" applyBorder="1" applyAlignment="1">
      <alignment horizontal="center" vertical="center" wrapText="1"/>
    </xf>
    <xf numFmtId="0" fontId="10" fillId="13" borderId="17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left" vertical="center" wrapText="1"/>
    </xf>
    <xf numFmtId="0" fontId="21" fillId="4" borderId="13" xfId="0" applyFont="1" applyFill="1" applyBorder="1" applyAlignment="1">
      <alignment horizontal="left" vertical="center" wrapText="1"/>
    </xf>
    <xf numFmtId="0" fontId="21" fillId="4" borderId="14" xfId="0" applyFont="1" applyFill="1" applyBorder="1" applyAlignment="1">
      <alignment horizontal="left" vertical="center" wrapText="1"/>
    </xf>
    <xf numFmtId="0" fontId="0" fillId="4" borderId="38" xfId="0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7" borderId="5" xfId="0" applyFill="1" applyBorder="1"/>
    <xf numFmtId="0" fontId="0" fillId="7" borderId="6" xfId="0" applyFill="1" applyBorder="1"/>
    <xf numFmtId="0" fontId="0" fillId="7" borderId="12" xfId="0" applyFill="1" applyBorder="1"/>
    <xf numFmtId="0" fontId="0" fillId="7" borderId="13" xfId="0" applyFill="1" applyBorder="1"/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4" fillId="20" borderId="5" xfId="0" applyFont="1" applyFill="1" applyBorder="1" applyAlignment="1">
      <alignment horizontal="center" vertical="center"/>
    </xf>
    <xf numFmtId="0" fontId="14" fillId="20" borderId="6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14" fillId="20" borderId="13" xfId="0" applyFont="1" applyFill="1" applyBorder="1" applyAlignment="1">
      <alignment horizontal="center" vertical="center"/>
    </xf>
    <xf numFmtId="0" fontId="9" fillId="23" borderId="41" xfId="0" applyFont="1" applyFill="1" applyBorder="1" applyAlignment="1">
      <alignment horizontal="center" vertical="center"/>
    </xf>
    <xf numFmtId="0" fontId="9" fillId="23" borderId="42" xfId="0" applyFont="1" applyFill="1" applyBorder="1" applyAlignment="1">
      <alignment horizontal="center" vertical="center"/>
    </xf>
    <xf numFmtId="0" fontId="9" fillId="23" borderId="43" xfId="0" applyFont="1" applyFill="1" applyBorder="1" applyAlignment="1">
      <alignment horizontal="center" vertical="center"/>
    </xf>
    <xf numFmtId="0" fontId="14" fillId="23" borderId="5" xfId="0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/>
    </xf>
    <xf numFmtId="0" fontId="14" fillId="23" borderId="7" xfId="0" applyFont="1" applyFill="1" applyBorder="1" applyAlignment="1">
      <alignment horizontal="center" vertical="center"/>
    </xf>
    <xf numFmtId="0" fontId="14" fillId="23" borderId="12" xfId="0" applyFont="1" applyFill="1" applyBorder="1" applyAlignment="1">
      <alignment horizontal="center" vertical="center"/>
    </xf>
    <xf numFmtId="0" fontId="14" fillId="23" borderId="13" xfId="0" applyFont="1" applyFill="1" applyBorder="1" applyAlignment="1">
      <alignment horizontal="center" vertical="center"/>
    </xf>
    <xf numFmtId="0" fontId="14" fillId="23" borderId="14" xfId="0" applyFont="1" applyFill="1" applyBorder="1" applyAlignment="1">
      <alignment horizontal="center" vertical="center"/>
    </xf>
    <xf numFmtId="0" fontId="9" fillId="10" borderId="41" xfId="0" applyFont="1" applyFill="1" applyBorder="1" applyAlignment="1">
      <alignment horizontal="center" vertical="center"/>
    </xf>
    <xf numFmtId="0" fontId="9" fillId="10" borderId="42" xfId="0" applyFont="1" applyFill="1" applyBorder="1" applyAlignment="1">
      <alignment horizontal="center" vertical="center"/>
    </xf>
    <xf numFmtId="0" fontId="9" fillId="10" borderId="43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0" fontId="10" fillId="9" borderId="52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46" xfId="0" applyFont="1" applyFill="1" applyBorder="1" applyAlignment="1">
      <alignment horizontal="center" vertical="center"/>
    </xf>
    <xf numFmtId="0" fontId="10" fillId="11" borderId="30" xfId="0" applyFont="1" applyFill="1" applyBorder="1" applyAlignment="1">
      <alignment horizontal="center" vertical="center"/>
    </xf>
    <xf numFmtId="0" fontId="10" fillId="11" borderId="46" xfId="0" applyFont="1" applyFill="1" applyBorder="1" applyAlignment="1">
      <alignment horizontal="center" vertical="center"/>
    </xf>
    <xf numFmtId="0" fontId="9" fillId="21" borderId="41" xfId="0" applyFont="1" applyFill="1" applyBorder="1" applyAlignment="1">
      <alignment horizontal="center" vertical="center"/>
    </xf>
    <xf numFmtId="0" fontId="9" fillId="21" borderId="42" xfId="0" applyFont="1" applyFill="1" applyBorder="1" applyAlignment="1">
      <alignment horizontal="center" vertical="center"/>
    </xf>
    <xf numFmtId="0" fontId="9" fillId="21" borderId="4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21" borderId="5" xfId="0" applyFont="1" applyFill="1" applyBorder="1" applyAlignment="1">
      <alignment horizontal="center" vertical="center"/>
    </xf>
    <xf numFmtId="0" fontId="14" fillId="21" borderId="6" xfId="0" applyFont="1" applyFill="1" applyBorder="1" applyAlignment="1">
      <alignment horizontal="center" vertical="center"/>
    </xf>
    <xf numFmtId="0" fontId="14" fillId="21" borderId="7" xfId="0" applyFont="1" applyFill="1" applyBorder="1" applyAlignment="1">
      <alignment horizontal="center" vertical="center"/>
    </xf>
    <xf numFmtId="0" fontId="14" fillId="21" borderId="12" xfId="0" applyFont="1" applyFill="1" applyBorder="1" applyAlignment="1">
      <alignment horizontal="center" vertical="center"/>
    </xf>
    <xf numFmtId="0" fontId="14" fillId="21" borderId="13" xfId="0" applyFont="1" applyFill="1" applyBorder="1" applyAlignment="1">
      <alignment horizontal="center" vertical="center"/>
    </xf>
    <xf numFmtId="0" fontId="14" fillId="21" borderId="14" xfId="0" applyFont="1" applyFill="1" applyBorder="1" applyAlignment="1">
      <alignment horizontal="center" vertical="center"/>
    </xf>
    <xf numFmtId="0" fontId="9" fillId="27" borderId="41" xfId="0" applyFont="1" applyFill="1" applyBorder="1" applyAlignment="1">
      <alignment horizontal="center" vertical="center"/>
    </xf>
    <xf numFmtId="0" fontId="9" fillId="27" borderId="42" xfId="0" applyFont="1" applyFill="1" applyBorder="1" applyAlignment="1">
      <alignment horizontal="center" vertical="center"/>
    </xf>
    <xf numFmtId="0" fontId="9" fillId="27" borderId="43" xfId="0" applyFont="1" applyFill="1" applyBorder="1" applyAlignment="1">
      <alignment horizontal="center" vertical="center"/>
    </xf>
    <xf numFmtId="0" fontId="9" fillId="18" borderId="41" xfId="0" applyFont="1" applyFill="1" applyBorder="1" applyAlignment="1">
      <alignment horizontal="center" vertical="center"/>
    </xf>
    <xf numFmtId="0" fontId="9" fillId="18" borderId="42" xfId="0" applyFont="1" applyFill="1" applyBorder="1" applyAlignment="1">
      <alignment horizontal="center" vertical="center"/>
    </xf>
    <xf numFmtId="0" fontId="9" fillId="18" borderId="43" xfId="0" applyFont="1" applyFill="1" applyBorder="1" applyAlignment="1">
      <alignment horizontal="center" vertical="center"/>
    </xf>
    <xf numFmtId="0" fontId="14" fillId="27" borderId="30" xfId="0" applyFont="1" applyFill="1" applyBorder="1" applyAlignment="1">
      <alignment horizontal="center" vertical="center"/>
    </xf>
    <xf numFmtId="0" fontId="14" fillId="27" borderId="0" xfId="0" applyFont="1" applyFill="1" applyAlignment="1">
      <alignment horizontal="center" vertical="center"/>
    </xf>
    <xf numFmtId="0" fontId="14" fillId="27" borderId="12" xfId="0" applyFont="1" applyFill="1" applyBorder="1" applyAlignment="1">
      <alignment horizontal="center" vertical="center"/>
    </xf>
    <xf numFmtId="0" fontId="14" fillId="27" borderId="13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10" fillId="5" borderId="64" xfId="0" applyFont="1" applyFill="1" applyBorder="1" applyAlignment="1">
      <alignment horizontal="center" vertical="center" wrapText="1"/>
    </xf>
    <xf numFmtId="0" fontId="10" fillId="5" borderId="59" xfId="0" applyFont="1" applyFill="1" applyBorder="1" applyAlignment="1">
      <alignment horizontal="center" vertical="center" wrapText="1"/>
    </xf>
    <xf numFmtId="0" fontId="10" fillId="13" borderId="64" xfId="0" applyFont="1" applyFill="1" applyBorder="1" applyAlignment="1">
      <alignment horizontal="center" vertical="center" wrapText="1"/>
    </xf>
    <xf numFmtId="0" fontId="10" fillId="13" borderId="65" xfId="0" applyFont="1" applyFill="1" applyBorder="1" applyAlignment="1">
      <alignment horizontal="center" vertical="center" wrapText="1"/>
    </xf>
    <xf numFmtId="0" fontId="1" fillId="13" borderId="30" xfId="0" applyFont="1" applyFill="1" applyBorder="1" applyAlignment="1">
      <alignment horizontal="left" vertical="center" wrapText="1"/>
    </xf>
    <xf numFmtId="0" fontId="1" fillId="13" borderId="0" xfId="0" applyFont="1" applyFill="1" applyAlignment="1">
      <alignment horizontal="left" vertical="center" wrapText="1"/>
    </xf>
    <xf numFmtId="0" fontId="1" fillId="13" borderId="46" xfId="0" applyFont="1" applyFill="1" applyBorder="1" applyAlignment="1">
      <alignment horizontal="left" vertical="center" wrapText="1"/>
    </xf>
    <xf numFmtId="0" fontId="1" fillId="12" borderId="30" xfId="0" applyFont="1" applyFill="1" applyBorder="1" applyAlignment="1">
      <alignment horizontal="left" vertical="center" wrapText="1"/>
    </xf>
    <xf numFmtId="0" fontId="1" fillId="12" borderId="0" xfId="0" applyFont="1" applyFill="1" applyAlignment="1">
      <alignment horizontal="left" vertical="center" wrapText="1"/>
    </xf>
    <xf numFmtId="0" fontId="1" fillId="12" borderId="46" xfId="0" applyFont="1" applyFill="1" applyBorder="1" applyAlignment="1">
      <alignment horizontal="left" vertical="center" wrapText="1"/>
    </xf>
    <xf numFmtId="0" fontId="10" fillId="12" borderId="30" xfId="0" applyFont="1" applyFill="1" applyBorder="1" applyAlignment="1">
      <alignment horizontal="center" vertical="center"/>
    </xf>
    <xf numFmtId="0" fontId="10" fillId="12" borderId="46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21" fillId="4" borderId="46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14" fillId="18" borderId="5" xfId="0" applyFont="1" applyFill="1" applyBorder="1" applyAlignment="1">
      <alignment horizontal="center" vertical="center"/>
    </xf>
    <xf numFmtId="0" fontId="14" fillId="18" borderId="6" xfId="0" applyFont="1" applyFill="1" applyBorder="1" applyAlignment="1">
      <alignment horizontal="center" vertical="center"/>
    </xf>
    <xf numFmtId="0" fontId="14" fillId="18" borderId="12" xfId="0" applyFont="1" applyFill="1" applyBorder="1" applyAlignment="1">
      <alignment horizontal="center" vertical="center"/>
    </xf>
    <xf numFmtId="0" fontId="14" fillId="18" borderId="13" xfId="0" applyFont="1" applyFill="1" applyBorder="1" applyAlignment="1">
      <alignment horizontal="center" vertical="center"/>
    </xf>
    <xf numFmtId="0" fontId="0" fillId="26" borderId="67" xfId="0" applyFill="1" applyBorder="1" applyAlignment="1"/>
    <xf numFmtId="0" fontId="18" fillId="24" borderId="41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3" fillId="11" borderId="42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1" fillId="2" borderId="50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0" fillId="35" borderId="30" xfId="0" applyFont="1" applyFill="1" applyBorder="1" applyAlignment="1">
      <alignment vertical="center" wrapText="1"/>
    </xf>
    <xf numFmtId="0" fontId="0" fillId="35" borderId="0" xfId="0" applyFont="1" applyFill="1" applyAlignment="1">
      <alignment vertical="center" wrapText="1"/>
    </xf>
    <xf numFmtId="0" fontId="0" fillId="35" borderId="12" xfId="0" applyFont="1" applyFill="1" applyBorder="1" applyAlignment="1">
      <alignment vertical="center" wrapText="1"/>
    </xf>
    <xf numFmtId="0" fontId="0" fillId="35" borderId="13" xfId="0" applyFont="1" applyFill="1" applyBorder="1" applyAlignment="1">
      <alignment vertical="center" wrapText="1"/>
    </xf>
    <xf numFmtId="0" fontId="34" fillId="25" borderId="41" xfId="0" applyFont="1" applyFill="1" applyBorder="1" applyAlignment="1">
      <alignment horizontal="center" vertical="center"/>
    </xf>
    <xf numFmtId="0" fontId="35" fillId="25" borderId="42" xfId="0" applyFont="1" applyFill="1" applyBorder="1" applyAlignment="1">
      <alignment horizontal="center" vertical="center"/>
    </xf>
    <xf numFmtId="0" fontId="35" fillId="25" borderId="43" xfId="0" applyFont="1" applyFill="1" applyBorder="1" applyAlignment="1">
      <alignment horizontal="center" vertical="center"/>
    </xf>
    <xf numFmtId="0" fontId="0" fillId="32" borderId="68" xfId="0" applyFill="1" applyBorder="1"/>
    <xf numFmtId="0" fontId="0" fillId="32" borderId="70" xfId="0" applyFill="1" applyBorder="1"/>
    <xf numFmtId="0" fontId="0" fillId="0" borderId="70" xfId="0" applyBorder="1"/>
    <xf numFmtId="0" fontId="0" fillId="0" borderId="73" xfId="0" applyBorder="1"/>
    <xf numFmtId="0" fontId="0" fillId="32" borderId="66" xfId="0" applyFill="1" applyBorder="1"/>
    <xf numFmtId="0" fontId="0" fillId="32" borderId="69" xfId="0" applyFill="1" applyBorder="1"/>
    <xf numFmtId="0" fontId="0" fillId="32" borderId="71" xfId="0" applyFill="1" applyBorder="1"/>
    <xf numFmtId="0" fontId="0" fillId="32" borderId="74" xfId="0" applyFill="1" applyBorder="1"/>
    <xf numFmtId="0" fontId="1" fillId="35" borderId="50" xfId="0" applyFont="1" applyFill="1" applyBorder="1" applyAlignment="1">
      <alignment horizontal="center" vertical="center"/>
    </xf>
    <xf numFmtId="0" fontId="1" fillId="35" borderId="45" xfId="0" applyFont="1" applyFill="1" applyBorder="1" applyAlignment="1">
      <alignment horizontal="center" vertical="center"/>
    </xf>
    <xf numFmtId="0" fontId="40" fillId="35" borderId="32" xfId="0" applyFont="1" applyFill="1" applyBorder="1" applyAlignment="1">
      <alignment vertical="center"/>
    </xf>
    <xf numFmtId="0" fontId="40" fillId="35" borderId="33" xfId="0" applyFont="1" applyFill="1" applyBorder="1" applyAlignment="1">
      <alignment vertical="center"/>
    </xf>
    <xf numFmtId="0" fontId="40" fillId="35" borderId="47" xfId="0" applyFont="1" applyFill="1" applyBorder="1" applyAlignment="1">
      <alignment vertical="center"/>
    </xf>
    <xf numFmtId="0" fontId="40" fillId="35" borderId="35" xfId="0" applyFont="1" applyFill="1" applyBorder="1" applyAlignment="1">
      <alignment vertical="center"/>
    </xf>
    <xf numFmtId="0" fontId="40" fillId="35" borderId="31" xfId="0" applyFont="1" applyFill="1" applyBorder="1" applyAlignment="1">
      <alignment vertical="center"/>
    </xf>
    <xf numFmtId="0" fontId="40" fillId="35" borderId="48" xfId="0" applyFont="1" applyFill="1" applyBorder="1" applyAlignment="1">
      <alignment vertical="center"/>
    </xf>
    <xf numFmtId="0" fontId="40" fillId="35" borderId="37" xfId="0" applyFont="1" applyFill="1" applyBorder="1" applyAlignment="1">
      <alignment vertical="center"/>
    </xf>
    <xf numFmtId="0" fontId="40" fillId="35" borderId="38" xfId="0" applyFont="1" applyFill="1" applyBorder="1" applyAlignment="1">
      <alignment vertical="center"/>
    </xf>
    <xf numFmtId="0" fontId="40" fillId="35" borderId="49" xfId="0" applyFont="1" applyFill="1" applyBorder="1" applyAlignment="1">
      <alignment vertical="center"/>
    </xf>
    <xf numFmtId="0" fontId="0" fillId="16" borderId="30" xfId="0" applyFont="1" applyFill="1" applyBorder="1" applyAlignment="1">
      <alignment vertical="center" wrapText="1"/>
    </xf>
    <xf numFmtId="0" fontId="0" fillId="16" borderId="0" xfId="0" applyFont="1" applyFill="1" applyAlignment="1">
      <alignment vertical="center" wrapText="1"/>
    </xf>
    <xf numFmtId="0" fontId="0" fillId="16" borderId="12" xfId="0" applyFont="1" applyFill="1" applyBorder="1" applyAlignment="1">
      <alignment vertical="center" wrapText="1"/>
    </xf>
    <xf numFmtId="0" fontId="0" fillId="16" borderId="13" xfId="0" applyFont="1" applyFill="1" applyBorder="1" applyAlignment="1">
      <alignment vertical="center" wrapText="1"/>
    </xf>
    <xf numFmtId="0" fontId="1" fillId="16" borderId="50" xfId="0" applyFont="1" applyFill="1" applyBorder="1" applyAlignment="1">
      <alignment horizontal="center" vertical="center"/>
    </xf>
    <xf numFmtId="0" fontId="1" fillId="16" borderId="45" xfId="0" applyFont="1" applyFill="1" applyBorder="1" applyAlignment="1">
      <alignment horizontal="center" vertical="center"/>
    </xf>
    <xf numFmtId="0" fontId="40" fillId="16" borderId="32" xfId="0" applyFont="1" applyFill="1" applyBorder="1" applyAlignment="1">
      <alignment vertical="center"/>
    </xf>
    <xf numFmtId="0" fontId="40" fillId="16" borderId="33" xfId="0" applyFont="1" applyFill="1" applyBorder="1" applyAlignment="1">
      <alignment vertical="center"/>
    </xf>
    <xf numFmtId="0" fontId="40" fillId="16" borderId="47" xfId="0" applyFont="1" applyFill="1" applyBorder="1" applyAlignment="1">
      <alignment vertical="center"/>
    </xf>
    <xf numFmtId="0" fontId="40" fillId="16" borderId="35" xfId="0" applyFont="1" applyFill="1" applyBorder="1" applyAlignment="1">
      <alignment vertical="center"/>
    </xf>
    <xf numFmtId="0" fontId="40" fillId="16" borderId="31" xfId="0" applyFont="1" applyFill="1" applyBorder="1" applyAlignment="1">
      <alignment vertical="center"/>
    </xf>
    <xf numFmtId="0" fontId="40" fillId="16" borderId="48" xfId="0" applyFont="1" applyFill="1" applyBorder="1" applyAlignment="1">
      <alignment vertical="center"/>
    </xf>
    <xf numFmtId="0" fontId="40" fillId="16" borderId="37" xfId="0" applyFont="1" applyFill="1" applyBorder="1" applyAlignment="1">
      <alignment vertical="center"/>
    </xf>
    <xf numFmtId="0" fontId="40" fillId="16" borderId="38" xfId="0" applyFont="1" applyFill="1" applyBorder="1" applyAlignment="1">
      <alignment vertical="center"/>
    </xf>
    <xf numFmtId="0" fontId="40" fillId="16" borderId="49" xfId="0" applyFont="1" applyFill="1" applyBorder="1" applyAlignment="1">
      <alignment vertical="center"/>
    </xf>
    <xf numFmtId="0" fontId="40" fillId="2" borderId="32" xfId="0" applyFont="1" applyFill="1" applyBorder="1" applyAlignment="1">
      <alignment vertical="center"/>
    </xf>
    <xf numFmtId="0" fontId="40" fillId="2" borderId="33" xfId="0" applyFont="1" applyFill="1" applyBorder="1" applyAlignment="1">
      <alignment vertical="center"/>
    </xf>
    <xf numFmtId="0" fontId="40" fillId="2" borderId="47" xfId="0" applyFont="1" applyFill="1" applyBorder="1" applyAlignment="1">
      <alignment vertical="center"/>
    </xf>
    <xf numFmtId="0" fontId="40" fillId="2" borderId="35" xfId="0" applyFont="1" applyFill="1" applyBorder="1" applyAlignment="1">
      <alignment vertical="center"/>
    </xf>
    <xf numFmtId="0" fontId="40" fillId="2" borderId="31" xfId="0" applyFont="1" applyFill="1" applyBorder="1" applyAlignment="1">
      <alignment vertical="center"/>
    </xf>
    <xf numFmtId="0" fontId="40" fillId="2" borderId="48" xfId="0" applyFont="1" applyFill="1" applyBorder="1" applyAlignment="1">
      <alignment vertical="center"/>
    </xf>
    <xf numFmtId="0" fontId="40" fillId="2" borderId="37" xfId="0" applyFont="1" applyFill="1" applyBorder="1" applyAlignment="1">
      <alignment vertical="center"/>
    </xf>
    <xf numFmtId="0" fontId="40" fillId="2" borderId="38" xfId="0" applyFont="1" applyFill="1" applyBorder="1" applyAlignment="1">
      <alignment vertical="center"/>
    </xf>
    <xf numFmtId="0" fontId="40" fillId="2" borderId="49" xfId="0" applyFont="1" applyFill="1" applyBorder="1" applyAlignment="1">
      <alignment vertical="center"/>
    </xf>
    <xf numFmtId="0" fontId="41" fillId="34" borderId="37" xfId="0" applyFont="1" applyFill="1" applyBorder="1" applyAlignment="1">
      <alignment vertical="center"/>
    </xf>
    <xf numFmtId="0" fontId="41" fillId="34" borderId="38" xfId="0" applyFont="1" applyFill="1" applyBorder="1" applyAlignment="1">
      <alignment vertical="center"/>
    </xf>
    <xf numFmtId="0" fontId="41" fillId="34" borderId="49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vertical="center" wrapText="1"/>
    </xf>
    <xf numFmtId="0" fontId="0" fillId="3" borderId="12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40" fillId="3" borderId="32" xfId="0" applyFont="1" applyFill="1" applyBorder="1" applyAlignment="1">
      <alignment vertical="center"/>
    </xf>
    <xf numFmtId="0" fontId="40" fillId="3" borderId="33" xfId="0" applyFont="1" applyFill="1" applyBorder="1" applyAlignment="1">
      <alignment vertical="center"/>
    </xf>
    <xf numFmtId="0" fontId="40" fillId="3" borderId="47" xfId="0" applyFont="1" applyFill="1" applyBorder="1" applyAlignment="1">
      <alignment vertical="center"/>
    </xf>
    <xf numFmtId="0" fontId="40" fillId="3" borderId="35" xfId="0" applyFont="1" applyFill="1" applyBorder="1" applyAlignment="1">
      <alignment vertical="center"/>
    </xf>
    <xf numFmtId="0" fontId="40" fillId="3" borderId="31" xfId="0" applyFont="1" applyFill="1" applyBorder="1" applyAlignment="1">
      <alignment vertical="center"/>
    </xf>
    <xf numFmtId="0" fontId="40" fillId="3" borderId="48" xfId="0" applyFont="1" applyFill="1" applyBorder="1" applyAlignment="1">
      <alignment vertical="center"/>
    </xf>
    <xf numFmtId="0" fontId="0" fillId="34" borderId="5" xfId="0" applyFont="1" applyFill="1" applyBorder="1" applyAlignment="1">
      <alignment vertical="center" wrapText="1"/>
    </xf>
    <xf numFmtId="0" fontId="0" fillId="34" borderId="6" xfId="0" applyFont="1" applyFill="1" applyBorder="1" applyAlignment="1">
      <alignment vertical="center" wrapText="1"/>
    </xf>
    <xf numFmtId="0" fontId="0" fillId="34" borderId="12" xfId="0" applyFont="1" applyFill="1" applyBorder="1" applyAlignment="1">
      <alignment vertical="center" wrapText="1"/>
    </xf>
    <xf numFmtId="0" fontId="0" fillId="34" borderId="13" xfId="0" applyFont="1" applyFill="1" applyBorder="1" applyAlignment="1">
      <alignment vertical="center" wrapText="1"/>
    </xf>
    <xf numFmtId="0" fontId="1" fillId="34" borderId="44" xfId="0" applyFont="1" applyFill="1" applyBorder="1" applyAlignment="1">
      <alignment horizontal="center" vertical="center"/>
    </xf>
    <xf numFmtId="0" fontId="1" fillId="34" borderId="45" xfId="0" applyFont="1" applyFill="1" applyBorder="1" applyAlignment="1">
      <alignment horizontal="center" vertical="center"/>
    </xf>
    <xf numFmtId="0" fontId="40" fillId="34" borderId="32" xfId="0" applyFont="1" applyFill="1" applyBorder="1" applyAlignment="1">
      <alignment vertical="center"/>
    </xf>
    <xf numFmtId="0" fontId="40" fillId="34" borderId="33" xfId="0" applyFont="1" applyFill="1" applyBorder="1" applyAlignment="1">
      <alignment vertical="center"/>
    </xf>
    <xf numFmtId="0" fontId="40" fillId="34" borderId="47" xfId="0" applyFont="1" applyFill="1" applyBorder="1" applyAlignment="1">
      <alignment vertical="center"/>
    </xf>
    <xf numFmtId="0" fontId="40" fillId="34" borderId="35" xfId="0" applyFont="1" applyFill="1" applyBorder="1" applyAlignment="1">
      <alignment vertical="center"/>
    </xf>
    <xf numFmtId="0" fontId="40" fillId="34" borderId="31" xfId="0" applyFont="1" applyFill="1" applyBorder="1" applyAlignment="1">
      <alignment vertical="center"/>
    </xf>
    <xf numFmtId="0" fontId="40" fillId="34" borderId="48" xfId="0" applyFont="1" applyFill="1" applyBorder="1" applyAlignment="1">
      <alignment vertical="center"/>
    </xf>
    <xf numFmtId="0" fontId="0" fillId="12" borderId="37" xfId="0" applyFill="1" applyBorder="1" applyAlignment="1">
      <alignment vertical="center"/>
    </xf>
    <xf numFmtId="0" fontId="0" fillId="12" borderId="38" xfId="0" applyFill="1" applyBorder="1" applyAlignment="1">
      <alignment vertical="center"/>
    </xf>
    <xf numFmtId="0" fontId="0" fillId="12" borderId="49" xfId="0" applyFill="1" applyBorder="1" applyAlignment="1">
      <alignment vertical="center"/>
    </xf>
    <xf numFmtId="0" fontId="20" fillId="19" borderId="5" xfId="0" applyFont="1" applyFill="1" applyBorder="1" applyAlignment="1">
      <alignment vertical="center" wrapText="1"/>
    </xf>
    <xf numFmtId="0" fontId="20" fillId="19" borderId="6" xfId="0" applyFont="1" applyFill="1" applyBorder="1" applyAlignment="1">
      <alignment vertical="center" wrapText="1"/>
    </xf>
    <xf numFmtId="0" fontId="20" fillId="19" borderId="12" xfId="0" applyFont="1" applyFill="1" applyBorder="1" applyAlignment="1">
      <alignment vertical="center" wrapText="1"/>
    </xf>
    <xf numFmtId="0" fontId="20" fillId="19" borderId="13" xfId="0" applyFont="1" applyFill="1" applyBorder="1" applyAlignment="1">
      <alignment vertical="center" wrapText="1"/>
    </xf>
    <xf numFmtId="0" fontId="1" fillId="19" borderId="44" xfId="0" applyFont="1" applyFill="1" applyBorder="1" applyAlignment="1">
      <alignment horizontal="center" vertical="center"/>
    </xf>
    <xf numFmtId="0" fontId="1" fillId="19" borderId="45" xfId="0" applyFont="1" applyFill="1" applyBorder="1" applyAlignment="1">
      <alignment horizontal="center" vertical="center"/>
    </xf>
    <xf numFmtId="0" fontId="40" fillId="19" borderId="32" xfId="0" applyFont="1" applyFill="1" applyBorder="1" applyAlignment="1">
      <alignment vertical="center"/>
    </xf>
    <xf numFmtId="0" fontId="40" fillId="19" borderId="33" xfId="0" applyFont="1" applyFill="1" applyBorder="1" applyAlignment="1">
      <alignment vertical="center"/>
    </xf>
    <xf numFmtId="0" fontId="40" fillId="19" borderId="47" xfId="0" applyFont="1" applyFill="1" applyBorder="1" applyAlignment="1">
      <alignment vertical="center"/>
    </xf>
    <xf numFmtId="0" fontId="40" fillId="19" borderId="35" xfId="0" applyFont="1" applyFill="1" applyBorder="1" applyAlignment="1">
      <alignment vertical="center"/>
    </xf>
    <xf numFmtId="0" fontId="40" fillId="19" borderId="31" xfId="0" applyFont="1" applyFill="1" applyBorder="1" applyAlignment="1">
      <alignment vertical="center"/>
    </xf>
    <xf numFmtId="0" fontId="40" fillId="19" borderId="48" xfId="0" applyFont="1" applyFill="1" applyBorder="1" applyAlignment="1">
      <alignment vertical="center"/>
    </xf>
    <xf numFmtId="0" fontId="40" fillId="19" borderId="37" xfId="0" applyFont="1" applyFill="1" applyBorder="1" applyAlignment="1">
      <alignment vertical="center"/>
    </xf>
    <xf numFmtId="0" fontId="40" fillId="19" borderId="38" xfId="0" applyFont="1" applyFill="1" applyBorder="1" applyAlignment="1">
      <alignment vertical="center"/>
    </xf>
    <xf numFmtId="0" fontId="40" fillId="19" borderId="49" xfId="0" applyFont="1" applyFill="1" applyBorder="1" applyAlignment="1">
      <alignment vertical="center"/>
    </xf>
    <xf numFmtId="0" fontId="0" fillId="12" borderId="5" xfId="0" applyFont="1" applyFill="1" applyBorder="1" applyAlignment="1">
      <alignment vertical="center" wrapText="1"/>
    </xf>
    <xf numFmtId="0" fontId="0" fillId="12" borderId="6" xfId="0" applyFont="1" applyFill="1" applyBorder="1" applyAlignment="1">
      <alignment vertical="center" wrapText="1"/>
    </xf>
    <xf numFmtId="0" fontId="0" fillId="12" borderId="12" xfId="0" applyFont="1" applyFill="1" applyBorder="1" applyAlignment="1">
      <alignment vertical="center" wrapText="1"/>
    </xf>
    <xf numFmtId="0" fontId="0" fillId="12" borderId="13" xfId="0" applyFont="1" applyFill="1" applyBorder="1" applyAlignment="1">
      <alignment vertical="center" wrapText="1"/>
    </xf>
    <xf numFmtId="0" fontId="1" fillId="12" borderId="44" xfId="0" applyFont="1" applyFill="1" applyBorder="1" applyAlignment="1">
      <alignment horizontal="center" vertical="center"/>
    </xf>
    <xf numFmtId="0" fontId="1" fillId="12" borderId="45" xfId="0" applyFont="1" applyFill="1" applyBorder="1" applyAlignment="1">
      <alignment horizontal="center" vertical="center"/>
    </xf>
    <xf numFmtId="0" fontId="40" fillId="12" borderId="32" xfId="0" applyFont="1" applyFill="1" applyBorder="1" applyAlignment="1">
      <alignment vertical="center"/>
    </xf>
    <xf numFmtId="0" fontId="40" fillId="12" borderId="33" xfId="0" applyFont="1" applyFill="1" applyBorder="1" applyAlignment="1">
      <alignment vertical="center"/>
    </xf>
    <xf numFmtId="0" fontId="40" fillId="12" borderId="47" xfId="0" applyFont="1" applyFill="1" applyBorder="1" applyAlignment="1">
      <alignment vertical="center"/>
    </xf>
    <xf numFmtId="0" fontId="40" fillId="12" borderId="35" xfId="0" applyFont="1" applyFill="1" applyBorder="1" applyAlignment="1">
      <alignment vertical="center"/>
    </xf>
    <xf numFmtId="0" fontId="40" fillId="12" borderId="31" xfId="0" applyFont="1" applyFill="1" applyBorder="1" applyAlignment="1">
      <alignment vertical="center"/>
    </xf>
    <xf numFmtId="0" fontId="40" fillId="12" borderId="48" xfId="0" applyFont="1" applyFill="1" applyBorder="1" applyAlignment="1">
      <alignment vertical="center"/>
    </xf>
    <xf numFmtId="0" fontId="40" fillId="4" borderId="32" xfId="0" applyFont="1" applyFill="1" applyBorder="1" applyAlignment="1">
      <alignment vertical="center"/>
    </xf>
    <xf numFmtId="0" fontId="40" fillId="4" borderId="33" xfId="0" applyFont="1" applyFill="1" applyBorder="1" applyAlignment="1">
      <alignment vertical="center"/>
    </xf>
    <xf numFmtId="0" fontId="40" fillId="4" borderId="47" xfId="0" applyFont="1" applyFill="1" applyBorder="1" applyAlignment="1">
      <alignment vertical="center"/>
    </xf>
    <xf numFmtId="0" fontId="40" fillId="4" borderId="35" xfId="0" applyFont="1" applyFill="1" applyBorder="1" applyAlignment="1">
      <alignment vertical="center"/>
    </xf>
    <xf numFmtId="0" fontId="40" fillId="4" borderId="31" xfId="0" applyFont="1" applyFill="1" applyBorder="1" applyAlignment="1">
      <alignment vertical="center"/>
    </xf>
    <xf numFmtId="0" fontId="40" fillId="4" borderId="48" xfId="0" applyFont="1" applyFill="1" applyBorder="1" applyAlignment="1">
      <alignment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40" fillId="3" borderId="37" xfId="0" applyFont="1" applyFill="1" applyBorder="1" applyAlignment="1">
      <alignment vertical="center"/>
    </xf>
    <xf numFmtId="0" fontId="40" fillId="3" borderId="38" xfId="0" applyFont="1" applyFill="1" applyBorder="1" applyAlignment="1">
      <alignment vertical="center"/>
    </xf>
    <xf numFmtId="0" fontId="40" fillId="3" borderId="49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12" xfId="0" applyFont="1" applyFill="1" applyBorder="1" applyAlignment="1">
      <alignment vertical="center" wrapText="1"/>
    </xf>
    <xf numFmtId="0" fontId="0" fillId="4" borderId="13" xfId="0" applyFont="1" applyFill="1" applyBorder="1" applyAlignment="1">
      <alignment vertical="center" wrapText="1"/>
    </xf>
    <xf numFmtId="0" fontId="40" fillId="4" borderId="75" xfId="0" applyFont="1" applyFill="1" applyBorder="1" applyAlignment="1">
      <alignment vertical="center"/>
    </xf>
    <xf numFmtId="0" fontId="40" fillId="4" borderId="76" xfId="0" applyFont="1" applyFill="1" applyBorder="1" applyAlignment="1">
      <alignment vertical="center"/>
    </xf>
    <xf numFmtId="0" fontId="40" fillId="4" borderId="77" xfId="0" applyFont="1" applyFill="1" applyBorder="1" applyAlignment="1">
      <alignment vertical="center"/>
    </xf>
    <xf numFmtId="0" fontId="40" fillId="4" borderId="37" xfId="0" applyFont="1" applyFill="1" applyBorder="1" applyAlignment="1">
      <alignment vertical="center"/>
    </xf>
    <xf numFmtId="0" fontId="40" fillId="4" borderId="38" xfId="0" applyFont="1" applyFill="1" applyBorder="1" applyAlignment="1">
      <alignment vertical="center"/>
    </xf>
    <xf numFmtId="0" fontId="40" fillId="4" borderId="49" xfId="0" applyFont="1" applyFill="1" applyBorder="1" applyAlignment="1">
      <alignment vertical="center"/>
    </xf>
    <xf numFmtId="0" fontId="22" fillId="4" borderId="5" xfId="0" applyFont="1" applyFill="1" applyBorder="1" applyAlignment="1">
      <alignment vertical="center" wrapText="1"/>
    </xf>
    <xf numFmtId="0" fontId="22" fillId="4" borderId="6" xfId="0" applyFont="1" applyFill="1" applyBorder="1" applyAlignment="1">
      <alignment vertical="center" wrapText="1"/>
    </xf>
    <xf numFmtId="0" fontId="22" fillId="4" borderId="12" xfId="0" applyFont="1" applyFill="1" applyBorder="1" applyAlignment="1">
      <alignment vertical="center" wrapText="1"/>
    </xf>
    <xf numFmtId="0" fontId="22" fillId="4" borderId="13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20" fillId="4" borderId="12" xfId="0" applyFont="1" applyFill="1" applyBorder="1" applyAlignment="1">
      <alignment vertical="center" wrapText="1"/>
    </xf>
    <xf numFmtId="0" fontId="20" fillId="4" borderId="13" xfId="0" applyFont="1" applyFill="1" applyBorder="1" applyAlignment="1">
      <alignment vertical="center" wrapText="1"/>
    </xf>
    <xf numFmtId="0" fontId="23" fillId="4" borderId="5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12" xfId="0" applyFont="1" applyFill="1" applyBorder="1" applyAlignment="1">
      <alignment vertical="center" wrapText="1"/>
    </xf>
    <xf numFmtId="0" fontId="23" fillId="4" borderId="13" xfId="0" applyFont="1" applyFill="1" applyBorder="1" applyAlignment="1">
      <alignment vertical="center" wrapText="1"/>
    </xf>
    <xf numFmtId="0" fontId="13" fillId="25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83" xfId="0" applyBorder="1" applyAlignment="1"/>
    <xf numFmtId="0" fontId="9" fillId="20" borderId="0" xfId="0" applyFont="1" applyFill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37" fillId="23" borderId="81" xfId="0" applyFont="1" applyFill="1" applyBorder="1" applyAlignment="1">
      <alignment horizontal="center" vertical="center"/>
    </xf>
    <xf numFmtId="0" fontId="37" fillId="23" borderId="6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0" fillId="16" borderId="0" xfId="0" applyFont="1" applyFill="1" applyBorder="1" applyAlignment="1">
      <alignment vertical="center" wrapText="1"/>
    </xf>
    <xf numFmtId="0" fontId="0" fillId="35" borderId="0" xfId="0" applyFont="1" applyFill="1" applyBorder="1" applyAlignment="1">
      <alignment vertical="center" wrapText="1"/>
    </xf>
    <xf numFmtId="0" fontId="0" fillId="20" borderId="66" xfId="0" applyFill="1" applyBorder="1"/>
    <xf numFmtId="0" fontId="0" fillId="20" borderId="69" xfId="0" applyFill="1" applyBorder="1"/>
    <xf numFmtId="0" fontId="0" fillId="20" borderId="71" xfId="0" applyFill="1" applyBorder="1"/>
    <xf numFmtId="0" fontId="0" fillId="20" borderId="74" xfId="0" applyFill="1" applyBorder="1"/>
    <xf numFmtId="0" fontId="0" fillId="20" borderId="68" xfId="0" applyFill="1" applyBorder="1"/>
    <xf numFmtId="0" fontId="0" fillId="20" borderId="70" xfId="0" applyFill="1" applyBorder="1"/>
    <xf numFmtId="0" fontId="0" fillId="20" borderId="72" xfId="0" applyFill="1" applyBorder="1"/>
    <xf numFmtId="0" fontId="0" fillId="20" borderId="80" xfId="0" applyFill="1" applyBorder="1"/>
    <xf numFmtId="0" fontId="9" fillId="23" borderId="0" xfId="0" applyFont="1" applyFill="1" applyBorder="1" applyAlignment="1">
      <alignment horizontal="center" vertical="center"/>
    </xf>
    <xf numFmtId="0" fontId="0" fillId="23" borderId="0" xfId="0" applyFill="1" applyBorder="1" applyAlignment="1">
      <alignment horizontal="center" vertical="center"/>
    </xf>
    <xf numFmtId="0" fontId="37" fillId="10" borderId="67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37" fillId="21" borderId="67" xfId="0" applyFont="1" applyFill="1" applyBorder="1" applyAlignment="1">
      <alignment horizontal="center" vertical="center"/>
    </xf>
    <xf numFmtId="0" fontId="37" fillId="21" borderId="0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0" fontId="24" fillId="21" borderId="0" xfId="0" applyFont="1" applyFill="1" applyBorder="1" applyAlignment="1">
      <alignment horizontal="center" vertical="center"/>
    </xf>
    <xf numFmtId="0" fontId="37" fillId="27" borderId="81" xfId="0" applyFont="1" applyFill="1" applyBorder="1" applyAlignment="1">
      <alignment horizontal="center" vertical="center"/>
    </xf>
    <xf numFmtId="0" fontId="37" fillId="27" borderId="67" xfId="0" applyFont="1" applyFill="1" applyBorder="1" applyAlignment="1">
      <alignment horizontal="center" vertical="center"/>
    </xf>
    <xf numFmtId="0" fontId="40" fillId="12" borderId="37" xfId="0" applyFont="1" applyFill="1" applyBorder="1" applyAlignment="1">
      <alignment vertical="center"/>
    </xf>
    <xf numFmtId="0" fontId="40" fillId="12" borderId="38" xfId="0" applyFont="1" applyFill="1" applyBorder="1" applyAlignment="1">
      <alignment vertical="center"/>
    </xf>
    <xf numFmtId="0" fontId="40" fillId="12" borderId="49" xfId="0" applyFont="1" applyFill="1" applyBorder="1" applyAlignment="1">
      <alignment vertical="center"/>
    </xf>
    <xf numFmtId="0" fontId="24" fillId="27" borderId="0" xfId="0" applyFont="1" applyFill="1" applyBorder="1" applyAlignment="1">
      <alignment horizontal="center" vertical="center"/>
    </xf>
    <xf numFmtId="0" fontId="40" fillId="35" borderId="18" xfId="0" applyFont="1" applyFill="1" applyBorder="1" applyAlignment="1">
      <alignment vertical="center"/>
    </xf>
    <xf numFmtId="0" fontId="40" fillId="35" borderId="1" xfId="0" applyFont="1" applyFill="1" applyBorder="1" applyAlignment="1">
      <alignment vertical="center"/>
    </xf>
    <xf numFmtId="0" fontId="40" fillId="35" borderId="15" xfId="0" applyFont="1" applyFill="1" applyBorder="1" applyAlignment="1">
      <alignment vertical="center"/>
    </xf>
    <xf numFmtId="0" fontId="40" fillId="35" borderId="16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/>
    </xf>
    <xf numFmtId="0" fontId="0" fillId="16" borderId="5" xfId="0" applyFont="1" applyFill="1" applyBorder="1" applyAlignment="1">
      <alignment vertical="center" wrapText="1"/>
    </xf>
    <xf numFmtId="0" fontId="0" fillId="16" borderId="6" xfId="0" applyFont="1" applyFill="1" applyBorder="1" applyAlignment="1">
      <alignment vertical="center" wrapText="1"/>
    </xf>
    <xf numFmtId="0" fontId="1" fillId="16" borderId="44" xfId="0" applyFont="1" applyFill="1" applyBorder="1" applyAlignment="1">
      <alignment horizontal="center" vertical="center"/>
    </xf>
    <xf numFmtId="0" fontId="0" fillId="26" borderId="83" xfId="0" applyFill="1" applyBorder="1" applyAlignment="1"/>
    <xf numFmtId="0" fontId="0" fillId="18" borderId="66" xfId="0" applyFill="1" applyBorder="1" applyAlignment="1"/>
    <xf numFmtId="0" fontId="0" fillId="18" borderId="69" xfId="0" applyFill="1" applyBorder="1" applyAlignment="1"/>
    <xf numFmtId="0" fontId="0" fillId="18" borderId="82" xfId="0" applyFill="1" applyBorder="1" applyAlignment="1"/>
    <xf numFmtId="0" fontId="0" fillId="18" borderId="68" xfId="0" applyFill="1" applyBorder="1" applyAlignment="1"/>
    <xf numFmtId="0" fontId="0" fillId="18" borderId="70" xfId="0" applyFill="1" applyBorder="1" applyAlignment="1"/>
    <xf numFmtId="0" fontId="0" fillId="18" borderId="73" xfId="0" applyFill="1" applyBorder="1" applyAlignment="1"/>
    <xf numFmtId="0" fontId="0" fillId="18" borderId="6" xfId="0" applyFill="1" applyBorder="1" applyAlignment="1"/>
    <xf numFmtId="0" fontId="0" fillId="18" borderId="0" xfId="0" applyFill="1" applyBorder="1" applyAlignment="1"/>
    <xf numFmtId="0" fontId="0" fillId="18" borderId="83" xfId="0" applyFill="1" applyBorder="1" applyAlignment="1"/>
    <xf numFmtId="0" fontId="40" fillId="12" borderId="18" xfId="0" applyFont="1" applyFill="1" applyBorder="1" applyAlignment="1">
      <alignment vertical="center"/>
    </xf>
    <xf numFmtId="0" fontId="40" fillId="12" borderId="1" xfId="0" applyFont="1" applyFill="1" applyBorder="1" applyAlignment="1">
      <alignment vertical="center"/>
    </xf>
    <xf numFmtId="0" fontId="40" fillId="19" borderId="18" xfId="0" applyFont="1" applyFill="1" applyBorder="1" applyAlignment="1">
      <alignment vertical="center"/>
    </xf>
    <xf numFmtId="0" fontId="40" fillId="19" borderId="1" xfId="0" applyFont="1" applyFill="1" applyBorder="1" applyAlignment="1">
      <alignment vertical="center"/>
    </xf>
    <xf numFmtId="0" fontId="40" fillId="12" borderId="15" xfId="0" applyFont="1" applyFill="1" applyBorder="1" applyAlignment="1">
      <alignment vertical="center"/>
    </xf>
    <xf numFmtId="0" fontId="40" fillId="12" borderId="16" xfId="0" applyFont="1" applyFill="1" applyBorder="1" applyAlignment="1">
      <alignment vertical="center"/>
    </xf>
    <xf numFmtId="0" fontId="40" fillId="19" borderId="15" xfId="0" applyFont="1" applyFill="1" applyBorder="1" applyAlignment="1">
      <alignment vertical="center"/>
    </xf>
    <xf numFmtId="0" fontId="40" fillId="19" borderId="16" xfId="0" applyFont="1" applyFill="1" applyBorder="1" applyAlignment="1">
      <alignment vertical="center"/>
    </xf>
    <xf numFmtId="0" fontId="40" fillId="35" borderId="20" xfId="0" applyFont="1" applyFill="1" applyBorder="1" applyAlignment="1">
      <alignment vertical="center"/>
    </xf>
    <xf numFmtId="0" fontId="40" fillId="35" borderId="21" xfId="0" applyFont="1" applyFill="1" applyBorder="1" applyAlignment="1">
      <alignment vertical="center"/>
    </xf>
    <xf numFmtId="0" fontId="0" fillId="12" borderId="15" xfId="0" applyFont="1" applyFill="1" applyBorder="1" applyAlignment="1">
      <alignment vertical="center" wrapText="1"/>
    </xf>
    <xf numFmtId="0" fontId="0" fillId="12" borderId="16" xfId="0" applyFont="1" applyFill="1" applyBorder="1" applyAlignment="1">
      <alignment vertical="center" wrapText="1"/>
    </xf>
    <xf numFmtId="0" fontId="0" fillId="12" borderId="52" xfId="0" applyFont="1" applyFill="1" applyBorder="1" applyAlignment="1">
      <alignment vertical="center" wrapText="1"/>
    </xf>
    <xf numFmtId="0" fontId="0" fillId="12" borderId="53" xfId="0" applyFont="1" applyFill="1" applyBorder="1" applyAlignment="1">
      <alignment vertical="center" wrapText="1"/>
    </xf>
    <xf numFmtId="0" fontId="1" fillId="12" borderId="17" xfId="0" applyFont="1" applyFill="1" applyBorder="1" applyAlignment="1">
      <alignment horizontal="center" vertical="center"/>
    </xf>
    <xf numFmtId="0" fontId="1" fillId="12" borderId="54" xfId="0" applyFont="1" applyFill="1" applyBorder="1" applyAlignment="1">
      <alignment horizontal="center" vertical="center"/>
    </xf>
    <xf numFmtId="0" fontId="40" fillId="3" borderId="28" xfId="0" applyFont="1" applyFill="1" applyBorder="1" applyAlignment="1">
      <alignment vertical="center"/>
    </xf>
    <xf numFmtId="0" fontId="40" fillId="3" borderId="15" xfId="0" applyFont="1" applyFill="1" applyBorder="1" applyAlignment="1">
      <alignment vertical="center"/>
    </xf>
    <xf numFmtId="0" fontId="40" fillId="3" borderId="55" xfId="0" applyFont="1" applyFill="1" applyBorder="1" applyAlignment="1">
      <alignment vertical="center"/>
    </xf>
    <xf numFmtId="0" fontId="40" fillId="3" borderId="18" xfId="0" applyFont="1" applyFill="1" applyBorder="1" applyAlignment="1">
      <alignment vertical="center"/>
    </xf>
    <xf numFmtId="0" fontId="0" fillId="12" borderId="20" xfId="0" applyFill="1" applyBorder="1" applyAlignment="1">
      <alignment vertical="center"/>
    </xf>
    <xf numFmtId="0" fontId="0" fillId="12" borderId="21" xfId="0" applyFill="1" applyBorder="1" applyAlignment="1">
      <alignment vertical="center"/>
    </xf>
    <xf numFmtId="0" fontId="40" fillId="19" borderId="20" xfId="0" applyFont="1" applyFill="1" applyBorder="1" applyAlignment="1">
      <alignment vertical="center"/>
    </xf>
    <xf numFmtId="0" fontId="40" fillId="19" borderId="21" xfId="0" applyFont="1" applyFill="1" applyBorder="1" applyAlignment="1">
      <alignment vertical="center"/>
    </xf>
    <xf numFmtId="0" fontId="40" fillId="3" borderId="29" xfId="0" applyFont="1" applyFill="1" applyBorder="1" applyAlignment="1">
      <alignment vertical="center"/>
    </xf>
    <xf numFmtId="0" fontId="40" fillId="3" borderId="20" xfId="0" applyFont="1" applyFill="1" applyBorder="1" applyAlignment="1">
      <alignment vertical="center"/>
    </xf>
    <xf numFmtId="0" fontId="25" fillId="18" borderId="0" xfId="0" applyFont="1" applyFill="1" applyBorder="1" applyAlignment="1">
      <alignment horizontal="center" vertical="center" wrapText="1"/>
    </xf>
    <xf numFmtId="0" fontId="9" fillId="18" borderId="81" xfId="0" applyFont="1" applyFill="1" applyBorder="1" applyAlignment="1">
      <alignment horizontal="center" vertical="center"/>
    </xf>
    <xf numFmtId="0" fontId="9" fillId="18" borderId="67" xfId="0" applyFont="1" applyFill="1" applyBorder="1" applyAlignment="1">
      <alignment horizontal="center" vertical="center"/>
    </xf>
    <xf numFmtId="0" fontId="24" fillId="32" borderId="0" xfId="0" applyFont="1" applyFill="1" applyAlignment="1">
      <alignment horizontal="center" vertical="center"/>
    </xf>
    <xf numFmtId="0" fontId="24" fillId="20" borderId="0" xfId="0" applyFont="1" applyFill="1" applyAlignment="1">
      <alignment horizontal="center" vertical="center"/>
    </xf>
    <xf numFmtId="0" fontId="24" fillId="23" borderId="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 wrapText="1"/>
    </xf>
    <xf numFmtId="0" fontId="0" fillId="23" borderId="66" xfId="0" applyFill="1" applyBorder="1" applyAlignment="1"/>
    <xf numFmtId="0" fontId="0" fillId="23" borderId="71" xfId="0" applyFill="1" applyBorder="1" applyAlignment="1"/>
    <xf numFmtId="0" fontId="0" fillId="23" borderId="69" xfId="0" applyFill="1" applyBorder="1" applyAlignment="1"/>
    <xf numFmtId="0" fontId="0" fillId="23" borderId="74" xfId="0" applyFill="1" applyBorder="1" applyAlignment="1"/>
    <xf numFmtId="0" fontId="0" fillId="23" borderId="68" xfId="0" applyFill="1" applyBorder="1" applyAlignment="1"/>
    <xf numFmtId="0" fontId="0" fillId="23" borderId="72" xfId="0" applyFill="1" applyBorder="1" applyAlignment="1"/>
    <xf numFmtId="0" fontId="0" fillId="23" borderId="70" xfId="0" applyFill="1" applyBorder="1" applyAlignment="1"/>
    <xf numFmtId="0" fontId="0" fillId="23" borderId="80" xfId="0" applyFill="1" applyBorder="1" applyAlignment="1"/>
    <xf numFmtId="0" fontId="0" fillId="10" borderId="66" xfId="0" applyFill="1" applyBorder="1" applyAlignment="1"/>
    <xf numFmtId="0" fontId="0" fillId="10" borderId="69" xfId="0" applyFill="1" applyBorder="1" applyAlignment="1"/>
    <xf numFmtId="0" fontId="0" fillId="10" borderId="71" xfId="0" applyFill="1" applyBorder="1" applyAlignment="1"/>
    <xf numFmtId="0" fontId="0" fillId="10" borderId="74" xfId="0" applyFill="1" applyBorder="1" applyAlignment="1"/>
    <xf numFmtId="0" fontId="0" fillId="10" borderId="68" xfId="0" applyFill="1" applyBorder="1" applyAlignment="1"/>
    <xf numFmtId="0" fontId="0" fillId="10" borderId="70" xfId="0" applyFill="1" applyBorder="1" applyAlignment="1"/>
    <xf numFmtId="0" fontId="0" fillId="10" borderId="72" xfId="0" applyFill="1" applyBorder="1" applyAlignment="1"/>
    <xf numFmtId="0" fontId="0" fillId="10" borderId="80" xfId="0" applyFill="1" applyBorder="1" applyAlignment="1"/>
    <xf numFmtId="0" fontId="0" fillId="21" borderId="66" xfId="0" applyFill="1" applyBorder="1" applyAlignment="1"/>
    <xf numFmtId="0" fontId="0" fillId="21" borderId="69" xfId="0" applyFill="1" applyBorder="1" applyAlignment="1"/>
    <xf numFmtId="0" fontId="0" fillId="21" borderId="71" xfId="0" applyFill="1" applyBorder="1" applyAlignment="1"/>
    <xf numFmtId="0" fontId="0" fillId="21" borderId="74" xfId="0" applyFill="1" applyBorder="1" applyAlignment="1"/>
    <xf numFmtId="0" fontId="0" fillId="21" borderId="68" xfId="0" applyFill="1" applyBorder="1" applyAlignment="1"/>
    <xf numFmtId="0" fontId="0" fillId="21" borderId="70" xfId="0" applyFill="1" applyBorder="1" applyAlignment="1"/>
    <xf numFmtId="0" fontId="0" fillId="21" borderId="72" xfId="0" applyFill="1" applyBorder="1" applyAlignment="1"/>
    <xf numFmtId="0" fontId="0" fillId="21" borderId="80" xfId="0" applyFill="1" applyBorder="1" applyAlignment="1"/>
    <xf numFmtId="0" fontId="0" fillId="27" borderId="66" xfId="0" applyFill="1" applyBorder="1" applyAlignment="1"/>
    <xf numFmtId="0" fontId="0" fillId="27" borderId="69" xfId="0" applyFill="1" applyBorder="1" applyAlignment="1"/>
    <xf numFmtId="0" fontId="0" fillId="27" borderId="82" xfId="0" applyFill="1" applyBorder="1" applyAlignment="1"/>
    <xf numFmtId="0" fontId="0" fillId="27" borderId="68" xfId="0" applyFill="1" applyBorder="1" applyAlignment="1"/>
    <xf numFmtId="0" fontId="0" fillId="27" borderId="72" xfId="0" applyFill="1" applyBorder="1" applyAlignment="1"/>
    <xf numFmtId="0" fontId="0" fillId="27" borderId="70" xfId="0" applyFill="1" applyBorder="1" applyAlignment="1"/>
    <xf numFmtId="0" fontId="0" fillId="27" borderId="80" xfId="0" applyFill="1" applyBorder="1" applyAlignment="1"/>
    <xf numFmtId="0" fontId="37" fillId="32" borderId="67" xfId="0" applyFont="1" applyFill="1" applyBorder="1" applyAlignment="1">
      <alignment horizontal="center" vertical="center"/>
    </xf>
    <xf numFmtId="0" fontId="38" fillId="32" borderId="67" xfId="0" applyFont="1" applyFill="1" applyBorder="1" applyAlignment="1">
      <alignment horizontal="center" vertical="center"/>
    </xf>
    <xf numFmtId="0" fontId="38" fillId="32" borderId="0" xfId="0" applyFont="1" applyFill="1" applyAlignment="1">
      <alignment horizontal="center" vertical="center"/>
    </xf>
    <xf numFmtId="0" fontId="37" fillId="20" borderId="67" xfId="0" applyFont="1" applyFill="1" applyBorder="1" applyAlignment="1">
      <alignment horizontal="center" vertical="center"/>
    </xf>
    <xf numFmtId="0" fontId="37" fillId="20" borderId="0" xfId="0" applyFont="1" applyFill="1" applyAlignment="1">
      <alignment horizontal="center" vertical="center"/>
    </xf>
    <xf numFmtId="0" fontId="9" fillId="32" borderId="0" xfId="0" applyFont="1" applyFill="1" applyAlignment="1">
      <alignment horizontal="center" vertical="center"/>
    </xf>
    <xf numFmtId="0" fontId="0" fillId="32" borderId="0" xfId="0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18" Type="http://schemas.openxmlformats.org/officeDocument/2006/relationships/image" Target="../media/image16.png"/><Relationship Id="rId3" Type="http://schemas.openxmlformats.org/officeDocument/2006/relationships/image" Target="../media/image1.png"/><Relationship Id="rId21" Type="http://schemas.openxmlformats.org/officeDocument/2006/relationships/image" Target="../media/image19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17" Type="http://schemas.openxmlformats.org/officeDocument/2006/relationships/image" Target="../media/image15.png"/><Relationship Id="rId2" Type="http://schemas.openxmlformats.org/officeDocument/2006/relationships/image" Target="../media/image20.png"/><Relationship Id="rId16" Type="http://schemas.openxmlformats.org/officeDocument/2006/relationships/image" Target="../media/image14.png"/><Relationship Id="rId20" Type="http://schemas.openxmlformats.org/officeDocument/2006/relationships/image" Target="../media/image18.png"/><Relationship Id="rId1" Type="http://schemas.openxmlformats.org/officeDocument/2006/relationships/image" Target="../media/image21.png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5" Type="http://schemas.openxmlformats.org/officeDocument/2006/relationships/image" Target="../media/image13.png"/><Relationship Id="rId10" Type="http://schemas.openxmlformats.org/officeDocument/2006/relationships/image" Target="../media/image8.png"/><Relationship Id="rId19" Type="http://schemas.openxmlformats.org/officeDocument/2006/relationships/image" Target="../media/image17.png"/><Relationship Id="rId4" Type="http://schemas.openxmlformats.org/officeDocument/2006/relationships/image" Target="../media/image2.png"/><Relationship Id="rId9" Type="http://schemas.openxmlformats.org/officeDocument/2006/relationships/image" Target="../media/image7.png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144780</xdr:colOff>
      <xdr:row>6</xdr:row>
      <xdr:rowOff>68580</xdr:rowOff>
    </xdr:from>
    <xdr:to>
      <xdr:col>13</xdr:col>
      <xdr:colOff>434340</xdr:colOff>
      <xdr:row>7</xdr:row>
      <xdr:rowOff>160020</xdr:rowOff>
    </xdr:to>
    <xdr:pic>
      <xdr:nvPicPr>
        <xdr:cNvPr id="2" name="Immagine 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980" y="81534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8</xdr:row>
      <xdr:rowOff>60960</xdr:rowOff>
    </xdr:from>
    <xdr:to>
      <xdr:col>13</xdr:col>
      <xdr:colOff>434340</xdr:colOff>
      <xdr:row>9</xdr:row>
      <xdr:rowOff>160020</xdr:rowOff>
    </xdr:to>
    <xdr:pic>
      <xdr:nvPicPr>
        <xdr:cNvPr id="3" name="Immagine 1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980" y="119634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10</xdr:row>
      <xdr:rowOff>38100</xdr:rowOff>
    </xdr:from>
    <xdr:to>
      <xdr:col>13</xdr:col>
      <xdr:colOff>426720</xdr:colOff>
      <xdr:row>11</xdr:row>
      <xdr:rowOff>137160</xdr:rowOff>
    </xdr:to>
    <xdr:pic>
      <xdr:nvPicPr>
        <xdr:cNvPr id="4" name="Immagin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5448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12</xdr:row>
      <xdr:rowOff>60960</xdr:rowOff>
    </xdr:from>
    <xdr:to>
      <xdr:col>13</xdr:col>
      <xdr:colOff>426720</xdr:colOff>
      <xdr:row>13</xdr:row>
      <xdr:rowOff>160020</xdr:rowOff>
    </xdr:to>
    <xdr:pic>
      <xdr:nvPicPr>
        <xdr:cNvPr id="5" name="Immagine 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95834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152400</xdr:colOff>
      <xdr:row>14</xdr:row>
      <xdr:rowOff>22860</xdr:rowOff>
    </xdr:from>
    <xdr:to>
      <xdr:col>13</xdr:col>
      <xdr:colOff>441960</xdr:colOff>
      <xdr:row>15</xdr:row>
      <xdr:rowOff>121920</xdr:rowOff>
    </xdr:to>
    <xdr:pic>
      <xdr:nvPicPr>
        <xdr:cNvPr id="6" name="Immagine 1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230886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18</xdr:row>
      <xdr:rowOff>45720</xdr:rowOff>
    </xdr:from>
    <xdr:to>
      <xdr:col>13</xdr:col>
      <xdr:colOff>419100</xdr:colOff>
      <xdr:row>19</xdr:row>
      <xdr:rowOff>144780</xdr:rowOff>
    </xdr:to>
    <xdr:pic>
      <xdr:nvPicPr>
        <xdr:cNvPr id="7" name="Immagine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308610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20</xdr:row>
      <xdr:rowOff>68580</xdr:rowOff>
    </xdr:from>
    <xdr:to>
      <xdr:col>13</xdr:col>
      <xdr:colOff>419100</xdr:colOff>
      <xdr:row>21</xdr:row>
      <xdr:rowOff>160020</xdr:rowOff>
    </xdr:to>
    <xdr:pic>
      <xdr:nvPicPr>
        <xdr:cNvPr id="10" name="Immagine 6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348996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22</xdr:row>
      <xdr:rowOff>60960</xdr:rowOff>
    </xdr:from>
    <xdr:to>
      <xdr:col>13</xdr:col>
      <xdr:colOff>419100</xdr:colOff>
      <xdr:row>23</xdr:row>
      <xdr:rowOff>160020</xdr:rowOff>
    </xdr:to>
    <xdr:pic>
      <xdr:nvPicPr>
        <xdr:cNvPr id="11" name="Immagine 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387096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24</xdr:row>
      <xdr:rowOff>45720</xdr:rowOff>
    </xdr:from>
    <xdr:to>
      <xdr:col>13</xdr:col>
      <xdr:colOff>419100</xdr:colOff>
      <xdr:row>25</xdr:row>
      <xdr:rowOff>144780</xdr:rowOff>
    </xdr:to>
    <xdr:pic>
      <xdr:nvPicPr>
        <xdr:cNvPr id="12" name="Immagine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423672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26</xdr:row>
      <xdr:rowOff>38100</xdr:rowOff>
    </xdr:from>
    <xdr:to>
      <xdr:col>13</xdr:col>
      <xdr:colOff>434340</xdr:colOff>
      <xdr:row>27</xdr:row>
      <xdr:rowOff>137160</xdr:rowOff>
    </xdr:to>
    <xdr:pic>
      <xdr:nvPicPr>
        <xdr:cNvPr id="13" name="Immagine 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980" y="461010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28</xdr:row>
      <xdr:rowOff>53340</xdr:rowOff>
    </xdr:from>
    <xdr:to>
      <xdr:col>13</xdr:col>
      <xdr:colOff>449580</xdr:colOff>
      <xdr:row>29</xdr:row>
      <xdr:rowOff>152400</xdr:rowOff>
    </xdr:to>
    <xdr:pic>
      <xdr:nvPicPr>
        <xdr:cNvPr id="14" name="Immagin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500634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30</xdr:row>
      <xdr:rowOff>68580</xdr:rowOff>
    </xdr:from>
    <xdr:to>
      <xdr:col>13</xdr:col>
      <xdr:colOff>449580</xdr:colOff>
      <xdr:row>31</xdr:row>
      <xdr:rowOff>167640</xdr:rowOff>
    </xdr:to>
    <xdr:pic>
      <xdr:nvPicPr>
        <xdr:cNvPr id="15" name="Immagine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540258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32</xdr:row>
      <xdr:rowOff>45720</xdr:rowOff>
    </xdr:from>
    <xdr:to>
      <xdr:col>13</xdr:col>
      <xdr:colOff>426720</xdr:colOff>
      <xdr:row>33</xdr:row>
      <xdr:rowOff>144780</xdr:rowOff>
    </xdr:to>
    <xdr:pic>
      <xdr:nvPicPr>
        <xdr:cNvPr id="16" name="Immagine 10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576072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34</xdr:row>
      <xdr:rowOff>38100</xdr:rowOff>
    </xdr:from>
    <xdr:to>
      <xdr:col>13</xdr:col>
      <xdr:colOff>434340</xdr:colOff>
      <xdr:row>35</xdr:row>
      <xdr:rowOff>144780</xdr:rowOff>
    </xdr:to>
    <xdr:pic>
      <xdr:nvPicPr>
        <xdr:cNvPr id="23" name="Immagine 13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61341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36</xdr:row>
      <xdr:rowOff>45720</xdr:rowOff>
    </xdr:from>
    <xdr:to>
      <xdr:col>13</xdr:col>
      <xdr:colOff>449580</xdr:colOff>
      <xdr:row>37</xdr:row>
      <xdr:rowOff>160020</xdr:rowOff>
    </xdr:to>
    <xdr:pic>
      <xdr:nvPicPr>
        <xdr:cNvPr id="24" name="Immagine 18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980" y="65303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38</xdr:row>
      <xdr:rowOff>38100</xdr:rowOff>
    </xdr:from>
    <xdr:to>
      <xdr:col>13</xdr:col>
      <xdr:colOff>441960</xdr:colOff>
      <xdr:row>39</xdr:row>
      <xdr:rowOff>152400</xdr:rowOff>
    </xdr:to>
    <xdr:pic>
      <xdr:nvPicPr>
        <xdr:cNvPr id="25" name="Immagine 19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69037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40</xdr:row>
      <xdr:rowOff>45720</xdr:rowOff>
    </xdr:from>
    <xdr:to>
      <xdr:col>13</xdr:col>
      <xdr:colOff>464820</xdr:colOff>
      <xdr:row>41</xdr:row>
      <xdr:rowOff>160020</xdr:rowOff>
    </xdr:to>
    <xdr:pic>
      <xdr:nvPicPr>
        <xdr:cNvPr id="26" name="Immagine 1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72923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42</xdr:row>
      <xdr:rowOff>45720</xdr:rowOff>
    </xdr:from>
    <xdr:to>
      <xdr:col>13</xdr:col>
      <xdr:colOff>464820</xdr:colOff>
      <xdr:row>43</xdr:row>
      <xdr:rowOff>160020</xdr:rowOff>
    </xdr:to>
    <xdr:pic>
      <xdr:nvPicPr>
        <xdr:cNvPr id="27" name="Immagine 1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76733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44</xdr:row>
      <xdr:rowOff>30480</xdr:rowOff>
    </xdr:from>
    <xdr:to>
      <xdr:col>13</xdr:col>
      <xdr:colOff>464820</xdr:colOff>
      <xdr:row>45</xdr:row>
      <xdr:rowOff>144780</xdr:rowOff>
    </xdr:to>
    <xdr:pic>
      <xdr:nvPicPr>
        <xdr:cNvPr id="28" name="Immagine 16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80391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243840</xdr:colOff>
      <xdr:row>1</xdr:row>
      <xdr:rowOff>270934</xdr:rowOff>
    </xdr:from>
    <xdr:to>
      <xdr:col>3</xdr:col>
      <xdr:colOff>304801</xdr:colOff>
      <xdr:row>2</xdr:row>
      <xdr:rowOff>824940</xdr:rowOff>
    </xdr:to>
    <xdr:pic>
      <xdr:nvPicPr>
        <xdr:cNvPr id="30" name="Immagine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651934"/>
          <a:ext cx="670560" cy="93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59267</xdr:colOff>
      <xdr:row>0</xdr:row>
      <xdr:rowOff>50801</xdr:rowOff>
    </xdr:from>
    <xdr:to>
      <xdr:col>15</xdr:col>
      <xdr:colOff>601135</xdr:colOff>
      <xdr:row>0</xdr:row>
      <xdr:rowOff>1151467</xdr:rowOff>
    </xdr:to>
    <xdr:pic>
      <xdr:nvPicPr>
        <xdr:cNvPr id="31" name="Immagine 30" descr="File:Coat of arms of Liguria.svg - Wikipedia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0" y="50801"/>
          <a:ext cx="1151467" cy="11006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144780</xdr:colOff>
      <xdr:row>63</xdr:row>
      <xdr:rowOff>68580</xdr:rowOff>
    </xdr:from>
    <xdr:to>
      <xdr:col>13</xdr:col>
      <xdr:colOff>434340</xdr:colOff>
      <xdr:row>64</xdr:row>
      <xdr:rowOff>160020</xdr:rowOff>
    </xdr:to>
    <xdr:pic>
      <xdr:nvPicPr>
        <xdr:cNvPr id="32" name="Immagine 14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3319780"/>
          <a:ext cx="289560" cy="28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65</xdr:row>
      <xdr:rowOff>60960</xdr:rowOff>
    </xdr:from>
    <xdr:to>
      <xdr:col>13</xdr:col>
      <xdr:colOff>434340</xdr:colOff>
      <xdr:row>66</xdr:row>
      <xdr:rowOff>160020</xdr:rowOff>
    </xdr:to>
    <xdr:pic>
      <xdr:nvPicPr>
        <xdr:cNvPr id="33" name="Immagine 1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370162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67</xdr:row>
      <xdr:rowOff>38100</xdr:rowOff>
    </xdr:from>
    <xdr:to>
      <xdr:col>13</xdr:col>
      <xdr:colOff>426720</xdr:colOff>
      <xdr:row>68</xdr:row>
      <xdr:rowOff>137160</xdr:rowOff>
    </xdr:to>
    <xdr:pic>
      <xdr:nvPicPr>
        <xdr:cNvPr id="34" name="Immagine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406823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69</xdr:row>
      <xdr:rowOff>60960</xdr:rowOff>
    </xdr:from>
    <xdr:to>
      <xdr:col>13</xdr:col>
      <xdr:colOff>426720</xdr:colOff>
      <xdr:row>70</xdr:row>
      <xdr:rowOff>160020</xdr:rowOff>
    </xdr:to>
    <xdr:pic>
      <xdr:nvPicPr>
        <xdr:cNvPr id="35" name="Immagine 9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448056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152400</xdr:colOff>
      <xdr:row>71</xdr:row>
      <xdr:rowOff>22860</xdr:rowOff>
    </xdr:from>
    <xdr:to>
      <xdr:col>13</xdr:col>
      <xdr:colOff>441960</xdr:colOff>
      <xdr:row>72</xdr:row>
      <xdr:rowOff>121920</xdr:rowOff>
    </xdr:to>
    <xdr:pic>
      <xdr:nvPicPr>
        <xdr:cNvPr id="36" name="Immagine 1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5333" y="483192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75</xdr:row>
      <xdr:rowOff>45720</xdr:rowOff>
    </xdr:from>
    <xdr:to>
      <xdr:col>13</xdr:col>
      <xdr:colOff>419100</xdr:colOff>
      <xdr:row>76</xdr:row>
      <xdr:rowOff>144780</xdr:rowOff>
    </xdr:to>
    <xdr:pic>
      <xdr:nvPicPr>
        <xdr:cNvPr id="37" name="Immagine 8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563372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77</xdr:row>
      <xdr:rowOff>68580</xdr:rowOff>
    </xdr:from>
    <xdr:to>
      <xdr:col>13</xdr:col>
      <xdr:colOff>419100</xdr:colOff>
      <xdr:row>78</xdr:row>
      <xdr:rowOff>160020</xdr:rowOff>
    </xdr:to>
    <xdr:pic>
      <xdr:nvPicPr>
        <xdr:cNvPr id="38" name="Immagine 6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6046047"/>
          <a:ext cx="289560" cy="28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79</xdr:row>
      <xdr:rowOff>60960</xdr:rowOff>
    </xdr:from>
    <xdr:to>
      <xdr:col>13</xdr:col>
      <xdr:colOff>419100</xdr:colOff>
      <xdr:row>80</xdr:row>
      <xdr:rowOff>160020</xdr:rowOff>
    </xdr:to>
    <xdr:pic>
      <xdr:nvPicPr>
        <xdr:cNvPr id="39" name="Immagine 2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642789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81</xdr:row>
      <xdr:rowOff>45720</xdr:rowOff>
    </xdr:from>
    <xdr:to>
      <xdr:col>13</xdr:col>
      <xdr:colOff>419100</xdr:colOff>
      <xdr:row>82</xdr:row>
      <xdr:rowOff>144780</xdr:rowOff>
    </xdr:to>
    <xdr:pic>
      <xdr:nvPicPr>
        <xdr:cNvPr id="40" name="Immagine 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680212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83</xdr:row>
      <xdr:rowOff>38100</xdr:rowOff>
    </xdr:from>
    <xdr:to>
      <xdr:col>13</xdr:col>
      <xdr:colOff>434340</xdr:colOff>
      <xdr:row>84</xdr:row>
      <xdr:rowOff>137160</xdr:rowOff>
    </xdr:to>
    <xdr:pic>
      <xdr:nvPicPr>
        <xdr:cNvPr id="41" name="Immagine 4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718396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85</xdr:row>
      <xdr:rowOff>53340</xdr:rowOff>
    </xdr:from>
    <xdr:to>
      <xdr:col>13</xdr:col>
      <xdr:colOff>449580</xdr:colOff>
      <xdr:row>86</xdr:row>
      <xdr:rowOff>152400</xdr:rowOff>
    </xdr:to>
    <xdr:pic>
      <xdr:nvPicPr>
        <xdr:cNvPr id="42" name="Immagine 3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758867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87</xdr:row>
      <xdr:rowOff>68580</xdr:rowOff>
    </xdr:from>
    <xdr:to>
      <xdr:col>13</xdr:col>
      <xdr:colOff>449580</xdr:colOff>
      <xdr:row>88</xdr:row>
      <xdr:rowOff>167640</xdr:rowOff>
    </xdr:to>
    <xdr:pic>
      <xdr:nvPicPr>
        <xdr:cNvPr id="43" name="Immagine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799338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89</xdr:row>
      <xdr:rowOff>45720</xdr:rowOff>
    </xdr:from>
    <xdr:to>
      <xdr:col>13</xdr:col>
      <xdr:colOff>426720</xdr:colOff>
      <xdr:row>90</xdr:row>
      <xdr:rowOff>144780</xdr:rowOff>
    </xdr:to>
    <xdr:pic>
      <xdr:nvPicPr>
        <xdr:cNvPr id="44" name="Immagine 10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835998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91</xdr:row>
      <xdr:rowOff>38100</xdr:rowOff>
    </xdr:from>
    <xdr:to>
      <xdr:col>13</xdr:col>
      <xdr:colOff>434340</xdr:colOff>
      <xdr:row>92</xdr:row>
      <xdr:rowOff>144780</xdr:rowOff>
    </xdr:to>
    <xdr:pic>
      <xdr:nvPicPr>
        <xdr:cNvPr id="45" name="Immagine 13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8741833"/>
          <a:ext cx="304800" cy="301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93</xdr:row>
      <xdr:rowOff>45720</xdr:rowOff>
    </xdr:from>
    <xdr:to>
      <xdr:col>13</xdr:col>
      <xdr:colOff>449580</xdr:colOff>
      <xdr:row>94</xdr:row>
      <xdr:rowOff>160020</xdr:rowOff>
    </xdr:to>
    <xdr:pic>
      <xdr:nvPicPr>
        <xdr:cNvPr id="46" name="Immagine 18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913892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95</xdr:row>
      <xdr:rowOff>38100</xdr:rowOff>
    </xdr:from>
    <xdr:to>
      <xdr:col>13</xdr:col>
      <xdr:colOff>441960</xdr:colOff>
      <xdr:row>96</xdr:row>
      <xdr:rowOff>152400</xdr:rowOff>
    </xdr:to>
    <xdr:pic>
      <xdr:nvPicPr>
        <xdr:cNvPr id="47" name="Immagine 19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952076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97</xdr:row>
      <xdr:rowOff>45720</xdr:rowOff>
    </xdr:from>
    <xdr:to>
      <xdr:col>13</xdr:col>
      <xdr:colOff>464820</xdr:colOff>
      <xdr:row>98</xdr:row>
      <xdr:rowOff>160020</xdr:rowOff>
    </xdr:to>
    <xdr:pic>
      <xdr:nvPicPr>
        <xdr:cNvPr id="48" name="Immagine 15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991785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99</xdr:row>
      <xdr:rowOff>45720</xdr:rowOff>
    </xdr:from>
    <xdr:to>
      <xdr:col>13</xdr:col>
      <xdr:colOff>464820</xdr:colOff>
      <xdr:row>100</xdr:row>
      <xdr:rowOff>160020</xdr:rowOff>
    </xdr:to>
    <xdr:pic>
      <xdr:nvPicPr>
        <xdr:cNvPr id="49" name="Immagine 17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1030732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101</xdr:row>
      <xdr:rowOff>30480</xdr:rowOff>
    </xdr:from>
    <xdr:to>
      <xdr:col>13</xdr:col>
      <xdr:colOff>464820</xdr:colOff>
      <xdr:row>102</xdr:row>
      <xdr:rowOff>144780</xdr:rowOff>
    </xdr:to>
    <xdr:pic>
      <xdr:nvPicPr>
        <xdr:cNvPr id="50" name="Immagine 16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1068154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59267</xdr:colOff>
      <xdr:row>57</xdr:row>
      <xdr:rowOff>50801</xdr:rowOff>
    </xdr:from>
    <xdr:ext cx="1151467" cy="1100666"/>
    <xdr:pic>
      <xdr:nvPicPr>
        <xdr:cNvPr id="52" name="Immagine 51" descr="File:Coat of arms of Liguria.svg - Wikipedia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0" y="50801"/>
          <a:ext cx="1151467" cy="110066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279400</xdr:colOff>
      <xdr:row>58</xdr:row>
      <xdr:rowOff>279400</xdr:rowOff>
    </xdr:from>
    <xdr:to>
      <xdr:col>3</xdr:col>
      <xdr:colOff>340361</xdr:colOff>
      <xdr:row>59</xdr:row>
      <xdr:rowOff>833406</xdr:rowOff>
    </xdr:to>
    <xdr:pic>
      <xdr:nvPicPr>
        <xdr:cNvPr id="53" name="Immagine 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14689667"/>
          <a:ext cx="670560" cy="93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120</xdr:row>
      <xdr:rowOff>68580</xdr:rowOff>
    </xdr:from>
    <xdr:to>
      <xdr:col>13</xdr:col>
      <xdr:colOff>434340</xdr:colOff>
      <xdr:row>121</xdr:row>
      <xdr:rowOff>160020</xdr:rowOff>
    </xdr:to>
    <xdr:pic>
      <xdr:nvPicPr>
        <xdr:cNvPr id="54" name="Immagine 14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16824113"/>
          <a:ext cx="289560" cy="286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122</xdr:row>
      <xdr:rowOff>60960</xdr:rowOff>
    </xdr:from>
    <xdr:to>
      <xdr:col>13</xdr:col>
      <xdr:colOff>434340</xdr:colOff>
      <xdr:row>123</xdr:row>
      <xdr:rowOff>160020</xdr:rowOff>
    </xdr:to>
    <xdr:pic>
      <xdr:nvPicPr>
        <xdr:cNvPr id="55" name="Immagine 1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1720596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124</xdr:row>
      <xdr:rowOff>38100</xdr:rowOff>
    </xdr:from>
    <xdr:to>
      <xdr:col>13</xdr:col>
      <xdr:colOff>426720</xdr:colOff>
      <xdr:row>125</xdr:row>
      <xdr:rowOff>137160</xdr:rowOff>
    </xdr:to>
    <xdr:pic>
      <xdr:nvPicPr>
        <xdr:cNvPr id="56" name="Immagine 1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1757256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126</xdr:row>
      <xdr:rowOff>60960</xdr:rowOff>
    </xdr:from>
    <xdr:to>
      <xdr:col>13</xdr:col>
      <xdr:colOff>426720</xdr:colOff>
      <xdr:row>127</xdr:row>
      <xdr:rowOff>160020</xdr:rowOff>
    </xdr:to>
    <xdr:pic>
      <xdr:nvPicPr>
        <xdr:cNvPr id="57" name="Immagine 9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1798489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152400</xdr:colOff>
      <xdr:row>128</xdr:row>
      <xdr:rowOff>22860</xdr:rowOff>
    </xdr:from>
    <xdr:to>
      <xdr:col>13</xdr:col>
      <xdr:colOff>441960</xdr:colOff>
      <xdr:row>129</xdr:row>
      <xdr:rowOff>121920</xdr:rowOff>
    </xdr:to>
    <xdr:pic>
      <xdr:nvPicPr>
        <xdr:cNvPr id="58" name="Immagine 1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5333" y="1833626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132</xdr:row>
      <xdr:rowOff>45720</xdr:rowOff>
    </xdr:from>
    <xdr:to>
      <xdr:col>13</xdr:col>
      <xdr:colOff>419100</xdr:colOff>
      <xdr:row>133</xdr:row>
      <xdr:rowOff>144780</xdr:rowOff>
    </xdr:to>
    <xdr:pic>
      <xdr:nvPicPr>
        <xdr:cNvPr id="59" name="Immagine 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1913805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134</xdr:row>
      <xdr:rowOff>68580</xdr:rowOff>
    </xdr:from>
    <xdr:to>
      <xdr:col>13</xdr:col>
      <xdr:colOff>419100</xdr:colOff>
      <xdr:row>135</xdr:row>
      <xdr:rowOff>160020</xdr:rowOff>
    </xdr:to>
    <xdr:pic>
      <xdr:nvPicPr>
        <xdr:cNvPr id="60" name="Immagine 6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19550380"/>
          <a:ext cx="289560" cy="28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136</xdr:row>
      <xdr:rowOff>60960</xdr:rowOff>
    </xdr:from>
    <xdr:to>
      <xdr:col>13</xdr:col>
      <xdr:colOff>419100</xdr:colOff>
      <xdr:row>137</xdr:row>
      <xdr:rowOff>160020</xdr:rowOff>
    </xdr:to>
    <xdr:pic>
      <xdr:nvPicPr>
        <xdr:cNvPr id="61" name="Immagine 2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1993222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138</xdr:row>
      <xdr:rowOff>45720</xdr:rowOff>
    </xdr:from>
    <xdr:to>
      <xdr:col>13</xdr:col>
      <xdr:colOff>419100</xdr:colOff>
      <xdr:row>139</xdr:row>
      <xdr:rowOff>144780</xdr:rowOff>
    </xdr:to>
    <xdr:pic>
      <xdr:nvPicPr>
        <xdr:cNvPr id="62" name="Immagine 7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2030645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140</xdr:row>
      <xdr:rowOff>38100</xdr:rowOff>
    </xdr:from>
    <xdr:to>
      <xdr:col>13</xdr:col>
      <xdr:colOff>434340</xdr:colOff>
      <xdr:row>141</xdr:row>
      <xdr:rowOff>137160</xdr:rowOff>
    </xdr:to>
    <xdr:pic>
      <xdr:nvPicPr>
        <xdr:cNvPr id="63" name="Immagine 4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2068830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142</xdr:row>
      <xdr:rowOff>53340</xdr:rowOff>
    </xdr:from>
    <xdr:to>
      <xdr:col>13</xdr:col>
      <xdr:colOff>449580</xdr:colOff>
      <xdr:row>143</xdr:row>
      <xdr:rowOff>152400</xdr:rowOff>
    </xdr:to>
    <xdr:pic>
      <xdr:nvPicPr>
        <xdr:cNvPr id="64" name="Immagine 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2109300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144</xdr:row>
      <xdr:rowOff>68580</xdr:rowOff>
    </xdr:from>
    <xdr:to>
      <xdr:col>13</xdr:col>
      <xdr:colOff>449580</xdr:colOff>
      <xdr:row>145</xdr:row>
      <xdr:rowOff>167640</xdr:rowOff>
    </xdr:to>
    <xdr:pic>
      <xdr:nvPicPr>
        <xdr:cNvPr id="65" name="Immagine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2149771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146</xdr:row>
      <xdr:rowOff>45720</xdr:rowOff>
    </xdr:from>
    <xdr:to>
      <xdr:col>13</xdr:col>
      <xdr:colOff>426720</xdr:colOff>
      <xdr:row>147</xdr:row>
      <xdr:rowOff>144780</xdr:rowOff>
    </xdr:to>
    <xdr:pic>
      <xdr:nvPicPr>
        <xdr:cNvPr id="66" name="Immagine 10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2186432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148</xdr:row>
      <xdr:rowOff>38100</xdr:rowOff>
    </xdr:from>
    <xdr:to>
      <xdr:col>13</xdr:col>
      <xdr:colOff>434340</xdr:colOff>
      <xdr:row>149</xdr:row>
      <xdr:rowOff>144780</xdr:rowOff>
    </xdr:to>
    <xdr:pic>
      <xdr:nvPicPr>
        <xdr:cNvPr id="67" name="Immagine 13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22246167"/>
          <a:ext cx="304800" cy="301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150</xdr:row>
      <xdr:rowOff>45720</xdr:rowOff>
    </xdr:from>
    <xdr:to>
      <xdr:col>13</xdr:col>
      <xdr:colOff>449580</xdr:colOff>
      <xdr:row>151</xdr:row>
      <xdr:rowOff>160020</xdr:rowOff>
    </xdr:to>
    <xdr:pic>
      <xdr:nvPicPr>
        <xdr:cNvPr id="68" name="Immagine 18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2264325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152</xdr:row>
      <xdr:rowOff>38100</xdr:rowOff>
    </xdr:from>
    <xdr:to>
      <xdr:col>13</xdr:col>
      <xdr:colOff>441960</xdr:colOff>
      <xdr:row>153</xdr:row>
      <xdr:rowOff>152400</xdr:rowOff>
    </xdr:to>
    <xdr:pic>
      <xdr:nvPicPr>
        <xdr:cNvPr id="69" name="Immagine 19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2302510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154</xdr:row>
      <xdr:rowOff>45720</xdr:rowOff>
    </xdr:from>
    <xdr:to>
      <xdr:col>13</xdr:col>
      <xdr:colOff>464820</xdr:colOff>
      <xdr:row>155</xdr:row>
      <xdr:rowOff>160020</xdr:rowOff>
    </xdr:to>
    <xdr:pic>
      <xdr:nvPicPr>
        <xdr:cNvPr id="70" name="Immagine 15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2342218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156</xdr:row>
      <xdr:rowOff>45720</xdr:rowOff>
    </xdr:from>
    <xdr:to>
      <xdr:col>13</xdr:col>
      <xdr:colOff>464820</xdr:colOff>
      <xdr:row>157</xdr:row>
      <xdr:rowOff>160020</xdr:rowOff>
    </xdr:to>
    <xdr:pic>
      <xdr:nvPicPr>
        <xdr:cNvPr id="71" name="Immagine 17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2381165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158</xdr:row>
      <xdr:rowOff>30480</xdr:rowOff>
    </xdr:from>
    <xdr:to>
      <xdr:col>13</xdr:col>
      <xdr:colOff>464820</xdr:colOff>
      <xdr:row>159</xdr:row>
      <xdr:rowOff>144780</xdr:rowOff>
    </xdr:to>
    <xdr:pic>
      <xdr:nvPicPr>
        <xdr:cNvPr id="72" name="Immagine 1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2418588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59267</xdr:colOff>
      <xdr:row>114</xdr:row>
      <xdr:rowOff>50801</xdr:rowOff>
    </xdr:from>
    <xdr:ext cx="1151467" cy="1100666"/>
    <xdr:pic>
      <xdr:nvPicPr>
        <xdr:cNvPr id="73" name="Immagine 72" descr="File:Coat of arms of Liguria.svg - Wikipedia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0" y="13267268"/>
          <a:ext cx="1151467" cy="1100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279400</xdr:colOff>
      <xdr:row>115</xdr:row>
      <xdr:rowOff>279400</xdr:rowOff>
    </xdr:from>
    <xdr:ext cx="670560" cy="935006"/>
    <xdr:pic>
      <xdr:nvPicPr>
        <xdr:cNvPr id="74" name="Immagine 2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14689667"/>
          <a:ext cx="670560" cy="93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144780</xdr:colOff>
      <xdr:row>177</xdr:row>
      <xdr:rowOff>68580</xdr:rowOff>
    </xdr:from>
    <xdr:to>
      <xdr:col>13</xdr:col>
      <xdr:colOff>434340</xdr:colOff>
      <xdr:row>178</xdr:row>
      <xdr:rowOff>160020</xdr:rowOff>
    </xdr:to>
    <xdr:pic>
      <xdr:nvPicPr>
        <xdr:cNvPr id="75" name="Immagine 14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29922047"/>
          <a:ext cx="289560" cy="28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179</xdr:row>
      <xdr:rowOff>60960</xdr:rowOff>
    </xdr:from>
    <xdr:to>
      <xdr:col>13</xdr:col>
      <xdr:colOff>434340</xdr:colOff>
      <xdr:row>180</xdr:row>
      <xdr:rowOff>160020</xdr:rowOff>
    </xdr:to>
    <xdr:pic>
      <xdr:nvPicPr>
        <xdr:cNvPr id="76" name="Immagine 11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3030389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181</xdr:row>
      <xdr:rowOff>38100</xdr:rowOff>
    </xdr:from>
    <xdr:to>
      <xdr:col>13</xdr:col>
      <xdr:colOff>426720</xdr:colOff>
      <xdr:row>182</xdr:row>
      <xdr:rowOff>137160</xdr:rowOff>
    </xdr:to>
    <xdr:pic>
      <xdr:nvPicPr>
        <xdr:cNvPr id="77" name="Immagine 1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3067050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183</xdr:row>
      <xdr:rowOff>60960</xdr:rowOff>
    </xdr:from>
    <xdr:to>
      <xdr:col>13</xdr:col>
      <xdr:colOff>426720</xdr:colOff>
      <xdr:row>184</xdr:row>
      <xdr:rowOff>160020</xdr:rowOff>
    </xdr:to>
    <xdr:pic>
      <xdr:nvPicPr>
        <xdr:cNvPr id="78" name="Immagine 9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3108282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152400</xdr:colOff>
      <xdr:row>185</xdr:row>
      <xdr:rowOff>22860</xdr:rowOff>
    </xdr:from>
    <xdr:to>
      <xdr:col>13</xdr:col>
      <xdr:colOff>441960</xdr:colOff>
      <xdr:row>186</xdr:row>
      <xdr:rowOff>121920</xdr:rowOff>
    </xdr:to>
    <xdr:pic>
      <xdr:nvPicPr>
        <xdr:cNvPr id="79" name="Immagine 12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5333" y="3143419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189</xdr:row>
      <xdr:rowOff>45720</xdr:rowOff>
    </xdr:from>
    <xdr:to>
      <xdr:col>13</xdr:col>
      <xdr:colOff>419100</xdr:colOff>
      <xdr:row>190</xdr:row>
      <xdr:rowOff>144780</xdr:rowOff>
    </xdr:to>
    <xdr:pic>
      <xdr:nvPicPr>
        <xdr:cNvPr id="80" name="Immagine 8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3223598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191</xdr:row>
      <xdr:rowOff>68580</xdr:rowOff>
    </xdr:from>
    <xdr:to>
      <xdr:col>13</xdr:col>
      <xdr:colOff>419100</xdr:colOff>
      <xdr:row>192</xdr:row>
      <xdr:rowOff>160020</xdr:rowOff>
    </xdr:to>
    <xdr:pic>
      <xdr:nvPicPr>
        <xdr:cNvPr id="81" name="Immagine 6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32648313"/>
          <a:ext cx="289560" cy="286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193</xdr:row>
      <xdr:rowOff>60960</xdr:rowOff>
    </xdr:from>
    <xdr:to>
      <xdr:col>13</xdr:col>
      <xdr:colOff>419100</xdr:colOff>
      <xdr:row>194</xdr:row>
      <xdr:rowOff>160020</xdr:rowOff>
    </xdr:to>
    <xdr:pic>
      <xdr:nvPicPr>
        <xdr:cNvPr id="82" name="Immagine 2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3303016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195</xdr:row>
      <xdr:rowOff>45720</xdr:rowOff>
    </xdr:from>
    <xdr:to>
      <xdr:col>13</xdr:col>
      <xdr:colOff>419100</xdr:colOff>
      <xdr:row>196</xdr:row>
      <xdr:rowOff>144780</xdr:rowOff>
    </xdr:to>
    <xdr:pic>
      <xdr:nvPicPr>
        <xdr:cNvPr id="83" name="Immagine 7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3340438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197</xdr:row>
      <xdr:rowOff>38100</xdr:rowOff>
    </xdr:from>
    <xdr:to>
      <xdr:col>13</xdr:col>
      <xdr:colOff>434340</xdr:colOff>
      <xdr:row>198</xdr:row>
      <xdr:rowOff>137160</xdr:rowOff>
    </xdr:to>
    <xdr:pic>
      <xdr:nvPicPr>
        <xdr:cNvPr id="84" name="Immagine 4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3378623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199</xdr:row>
      <xdr:rowOff>53340</xdr:rowOff>
    </xdr:from>
    <xdr:to>
      <xdr:col>13</xdr:col>
      <xdr:colOff>449580</xdr:colOff>
      <xdr:row>200</xdr:row>
      <xdr:rowOff>152400</xdr:rowOff>
    </xdr:to>
    <xdr:pic>
      <xdr:nvPicPr>
        <xdr:cNvPr id="85" name="Immagine 3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3419094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201</xdr:row>
      <xdr:rowOff>68580</xdr:rowOff>
    </xdr:from>
    <xdr:to>
      <xdr:col>13</xdr:col>
      <xdr:colOff>449580</xdr:colOff>
      <xdr:row>202</xdr:row>
      <xdr:rowOff>167640</xdr:rowOff>
    </xdr:to>
    <xdr:pic>
      <xdr:nvPicPr>
        <xdr:cNvPr id="86" name="Immagine 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3459564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203</xdr:row>
      <xdr:rowOff>45720</xdr:rowOff>
    </xdr:from>
    <xdr:to>
      <xdr:col>13</xdr:col>
      <xdr:colOff>426720</xdr:colOff>
      <xdr:row>204</xdr:row>
      <xdr:rowOff>144780</xdr:rowOff>
    </xdr:to>
    <xdr:pic>
      <xdr:nvPicPr>
        <xdr:cNvPr id="87" name="Immagine 10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3496225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205</xdr:row>
      <xdr:rowOff>38100</xdr:rowOff>
    </xdr:from>
    <xdr:to>
      <xdr:col>13</xdr:col>
      <xdr:colOff>434340</xdr:colOff>
      <xdr:row>206</xdr:row>
      <xdr:rowOff>144780</xdr:rowOff>
    </xdr:to>
    <xdr:pic>
      <xdr:nvPicPr>
        <xdr:cNvPr id="88" name="Immagine 13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35344100"/>
          <a:ext cx="304800" cy="301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207</xdr:row>
      <xdr:rowOff>45720</xdr:rowOff>
    </xdr:from>
    <xdr:to>
      <xdr:col>13</xdr:col>
      <xdr:colOff>449580</xdr:colOff>
      <xdr:row>208</xdr:row>
      <xdr:rowOff>160020</xdr:rowOff>
    </xdr:to>
    <xdr:pic>
      <xdr:nvPicPr>
        <xdr:cNvPr id="89" name="Immagine 18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3574118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209</xdr:row>
      <xdr:rowOff>38100</xdr:rowOff>
    </xdr:from>
    <xdr:to>
      <xdr:col>13</xdr:col>
      <xdr:colOff>441960</xdr:colOff>
      <xdr:row>210</xdr:row>
      <xdr:rowOff>152400</xdr:rowOff>
    </xdr:to>
    <xdr:pic>
      <xdr:nvPicPr>
        <xdr:cNvPr id="90" name="Immagine 19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3612303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211</xdr:row>
      <xdr:rowOff>45720</xdr:rowOff>
    </xdr:from>
    <xdr:to>
      <xdr:col>13</xdr:col>
      <xdr:colOff>464820</xdr:colOff>
      <xdr:row>212</xdr:row>
      <xdr:rowOff>160020</xdr:rowOff>
    </xdr:to>
    <xdr:pic>
      <xdr:nvPicPr>
        <xdr:cNvPr id="91" name="Immagine 15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3652012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213</xdr:row>
      <xdr:rowOff>45720</xdr:rowOff>
    </xdr:from>
    <xdr:to>
      <xdr:col>13</xdr:col>
      <xdr:colOff>464820</xdr:colOff>
      <xdr:row>214</xdr:row>
      <xdr:rowOff>160020</xdr:rowOff>
    </xdr:to>
    <xdr:pic>
      <xdr:nvPicPr>
        <xdr:cNvPr id="92" name="Immagine 17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3690958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215</xdr:row>
      <xdr:rowOff>30480</xdr:rowOff>
    </xdr:from>
    <xdr:to>
      <xdr:col>13</xdr:col>
      <xdr:colOff>464820</xdr:colOff>
      <xdr:row>216</xdr:row>
      <xdr:rowOff>144780</xdr:rowOff>
    </xdr:to>
    <xdr:pic>
      <xdr:nvPicPr>
        <xdr:cNvPr id="93" name="Immagine 16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3728381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59267</xdr:colOff>
      <xdr:row>171</xdr:row>
      <xdr:rowOff>50801</xdr:rowOff>
    </xdr:from>
    <xdr:ext cx="1151467" cy="1100666"/>
    <xdr:pic>
      <xdr:nvPicPr>
        <xdr:cNvPr id="94" name="Immagine 93" descr="File:Coat of arms of Liguria.svg - Wikipedia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0" y="26568401"/>
          <a:ext cx="1151467" cy="1100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279400</xdr:colOff>
      <xdr:row>172</xdr:row>
      <xdr:rowOff>279400</xdr:rowOff>
    </xdr:from>
    <xdr:ext cx="670560" cy="935006"/>
    <xdr:pic>
      <xdr:nvPicPr>
        <xdr:cNvPr id="95" name="Immagine 2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27990800"/>
          <a:ext cx="670560" cy="93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144780</xdr:colOff>
      <xdr:row>234</xdr:row>
      <xdr:rowOff>68580</xdr:rowOff>
    </xdr:from>
    <xdr:to>
      <xdr:col>13</xdr:col>
      <xdr:colOff>434340</xdr:colOff>
      <xdr:row>235</xdr:row>
      <xdr:rowOff>160020</xdr:rowOff>
    </xdr:to>
    <xdr:pic>
      <xdr:nvPicPr>
        <xdr:cNvPr id="96" name="Immagine 14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43223180"/>
          <a:ext cx="289560" cy="28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236</xdr:row>
      <xdr:rowOff>60960</xdr:rowOff>
    </xdr:from>
    <xdr:to>
      <xdr:col>13</xdr:col>
      <xdr:colOff>434340</xdr:colOff>
      <xdr:row>237</xdr:row>
      <xdr:rowOff>160020</xdr:rowOff>
    </xdr:to>
    <xdr:pic>
      <xdr:nvPicPr>
        <xdr:cNvPr id="97" name="Immagine 11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4360502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238</xdr:row>
      <xdr:rowOff>38100</xdr:rowOff>
    </xdr:from>
    <xdr:to>
      <xdr:col>13</xdr:col>
      <xdr:colOff>426720</xdr:colOff>
      <xdr:row>239</xdr:row>
      <xdr:rowOff>137160</xdr:rowOff>
    </xdr:to>
    <xdr:pic>
      <xdr:nvPicPr>
        <xdr:cNvPr id="98" name="Immagine 1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4397163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240</xdr:row>
      <xdr:rowOff>60960</xdr:rowOff>
    </xdr:from>
    <xdr:to>
      <xdr:col>13</xdr:col>
      <xdr:colOff>426720</xdr:colOff>
      <xdr:row>241</xdr:row>
      <xdr:rowOff>160020</xdr:rowOff>
    </xdr:to>
    <xdr:pic>
      <xdr:nvPicPr>
        <xdr:cNvPr id="99" name="Immagine 9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4438396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152400</xdr:colOff>
      <xdr:row>242</xdr:row>
      <xdr:rowOff>22860</xdr:rowOff>
    </xdr:from>
    <xdr:to>
      <xdr:col>13</xdr:col>
      <xdr:colOff>441960</xdr:colOff>
      <xdr:row>243</xdr:row>
      <xdr:rowOff>121920</xdr:rowOff>
    </xdr:to>
    <xdr:pic>
      <xdr:nvPicPr>
        <xdr:cNvPr id="100" name="Immagine 12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5333" y="4473532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246</xdr:row>
      <xdr:rowOff>45720</xdr:rowOff>
    </xdr:from>
    <xdr:to>
      <xdr:col>13</xdr:col>
      <xdr:colOff>419100</xdr:colOff>
      <xdr:row>247</xdr:row>
      <xdr:rowOff>144780</xdr:rowOff>
    </xdr:to>
    <xdr:pic>
      <xdr:nvPicPr>
        <xdr:cNvPr id="101" name="Immagine 8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4553712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248</xdr:row>
      <xdr:rowOff>68580</xdr:rowOff>
    </xdr:from>
    <xdr:to>
      <xdr:col>13</xdr:col>
      <xdr:colOff>419100</xdr:colOff>
      <xdr:row>249</xdr:row>
      <xdr:rowOff>160020</xdr:rowOff>
    </xdr:to>
    <xdr:pic>
      <xdr:nvPicPr>
        <xdr:cNvPr id="102" name="Immagine 6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45949447"/>
          <a:ext cx="289560" cy="28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250</xdr:row>
      <xdr:rowOff>60960</xdr:rowOff>
    </xdr:from>
    <xdr:to>
      <xdr:col>13</xdr:col>
      <xdr:colOff>419100</xdr:colOff>
      <xdr:row>251</xdr:row>
      <xdr:rowOff>160020</xdr:rowOff>
    </xdr:to>
    <xdr:pic>
      <xdr:nvPicPr>
        <xdr:cNvPr id="103" name="Immagine 2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4633129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252</xdr:row>
      <xdr:rowOff>45720</xdr:rowOff>
    </xdr:from>
    <xdr:to>
      <xdr:col>13</xdr:col>
      <xdr:colOff>419100</xdr:colOff>
      <xdr:row>253</xdr:row>
      <xdr:rowOff>144780</xdr:rowOff>
    </xdr:to>
    <xdr:pic>
      <xdr:nvPicPr>
        <xdr:cNvPr id="104" name="Immagine 7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4670552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254</xdr:row>
      <xdr:rowOff>38100</xdr:rowOff>
    </xdr:from>
    <xdr:to>
      <xdr:col>13</xdr:col>
      <xdr:colOff>434340</xdr:colOff>
      <xdr:row>255</xdr:row>
      <xdr:rowOff>137160</xdr:rowOff>
    </xdr:to>
    <xdr:pic>
      <xdr:nvPicPr>
        <xdr:cNvPr id="105" name="Immagine 4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4708736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256</xdr:row>
      <xdr:rowOff>53340</xdr:rowOff>
    </xdr:from>
    <xdr:to>
      <xdr:col>13</xdr:col>
      <xdr:colOff>449580</xdr:colOff>
      <xdr:row>257</xdr:row>
      <xdr:rowOff>152400</xdr:rowOff>
    </xdr:to>
    <xdr:pic>
      <xdr:nvPicPr>
        <xdr:cNvPr id="106" name="Immagine 3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4749207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258</xdr:row>
      <xdr:rowOff>68580</xdr:rowOff>
    </xdr:from>
    <xdr:to>
      <xdr:col>13</xdr:col>
      <xdr:colOff>449580</xdr:colOff>
      <xdr:row>259</xdr:row>
      <xdr:rowOff>167640</xdr:rowOff>
    </xdr:to>
    <xdr:pic>
      <xdr:nvPicPr>
        <xdr:cNvPr id="107" name="Immagine 5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4789678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260</xdr:row>
      <xdr:rowOff>45720</xdr:rowOff>
    </xdr:from>
    <xdr:to>
      <xdr:col>13</xdr:col>
      <xdr:colOff>426720</xdr:colOff>
      <xdr:row>261</xdr:row>
      <xdr:rowOff>144780</xdr:rowOff>
    </xdr:to>
    <xdr:pic>
      <xdr:nvPicPr>
        <xdr:cNvPr id="108" name="Immagine 10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4826338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262</xdr:row>
      <xdr:rowOff>38100</xdr:rowOff>
    </xdr:from>
    <xdr:to>
      <xdr:col>13</xdr:col>
      <xdr:colOff>434340</xdr:colOff>
      <xdr:row>263</xdr:row>
      <xdr:rowOff>144780</xdr:rowOff>
    </xdr:to>
    <xdr:pic>
      <xdr:nvPicPr>
        <xdr:cNvPr id="109" name="Immagine 13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48645233"/>
          <a:ext cx="304800" cy="301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264</xdr:row>
      <xdr:rowOff>45720</xdr:rowOff>
    </xdr:from>
    <xdr:to>
      <xdr:col>13</xdr:col>
      <xdr:colOff>449580</xdr:colOff>
      <xdr:row>265</xdr:row>
      <xdr:rowOff>160020</xdr:rowOff>
    </xdr:to>
    <xdr:pic>
      <xdr:nvPicPr>
        <xdr:cNvPr id="110" name="Immagine 18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4904232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266</xdr:row>
      <xdr:rowOff>38100</xdr:rowOff>
    </xdr:from>
    <xdr:to>
      <xdr:col>13</xdr:col>
      <xdr:colOff>441960</xdr:colOff>
      <xdr:row>267</xdr:row>
      <xdr:rowOff>152400</xdr:rowOff>
    </xdr:to>
    <xdr:pic>
      <xdr:nvPicPr>
        <xdr:cNvPr id="111" name="Immagine 19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4942416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268</xdr:row>
      <xdr:rowOff>45720</xdr:rowOff>
    </xdr:from>
    <xdr:to>
      <xdr:col>13</xdr:col>
      <xdr:colOff>464820</xdr:colOff>
      <xdr:row>269</xdr:row>
      <xdr:rowOff>160020</xdr:rowOff>
    </xdr:to>
    <xdr:pic>
      <xdr:nvPicPr>
        <xdr:cNvPr id="112" name="Immagine 15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4982125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270</xdr:row>
      <xdr:rowOff>45720</xdr:rowOff>
    </xdr:from>
    <xdr:to>
      <xdr:col>13</xdr:col>
      <xdr:colOff>464820</xdr:colOff>
      <xdr:row>271</xdr:row>
      <xdr:rowOff>160020</xdr:rowOff>
    </xdr:to>
    <xdr:pic>
      <xdr:nvPicPr>
        <xdr:cNvPr id="113" name="Immagine 17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5021072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272</xdr:row>
      <xdr:rowOff>30480</xdr:rowOff>
    </xdr:from>
    <xdr:to>
      <xdr:col>13</xdr:col>
      <xdr:colOff>464820</xdr:colOff>
      <xdr:row>273</xdr:row>
      <xdr:rowOff>144780</xdr:rowOff>
    </xdr:to>
    <xdr:pic>
      <xdr:nvPicPr>
        <xdr:cNvPr id="114" name="Immagine 16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5058494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59267</xdr:colOff>
      <xdr:row>228</xdr:row>
      <xdr:rowOff>50801</xdr:rowOff>
    </xdr:from>
    <xdr:ext cx="1151467" cy="1100666"/>
    <xdr:pic>
      <xdr:nvPicPr>
        <xdr:cNvPr id="115" name="Immagine 114" descr="File:Coat of arms of Liguria.svg - Wikipedia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0942" y="54790976"/>
          <a:ext cx="1151467" cy="1100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279400</xdr:colOff>
      <xdr:row>229</xdr:row>
      <xdr:rowOff>279400</xdr:rowOff>
    </xdr:from>
    <xdr:ext cx="670560" cy="935006"/>
    <xdr:pic>
      <xdr:nvPicPr>
        <xdr:cNvPr id="116" name="Immagine 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41291933"/>
          <a:ext cx="670560" cy="93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144780</xdr:colOff>
      <xdr:row>291</xdr:row>
      <xdr:rowOff>68580</xdr:rowOff>
    </xdr:from>
    <xdr:to>
      <xdr:col>13</xdr:col>
      <xdr:colOff>434340</xdr:colOff>
      <xdr:row>292</xdr:row>
      <xdr:rowOff>160020</xdr:rowOff>
    </xdr:to>
    <xdr:pic>
      <xdr:nvPicPr>
        <xdr:cNvPr id="117" name="Immagine 14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56524313"/>
          <a:ext cx="289560" cy="286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293</xdr:row>
      <xdr:rowOff>60960</xdr:rowOff>
    </xdr:from>
    <xdr:to>
      <xdr:col>13</xdr:col>
      <xdr:colOff>434340</xdr:colOff>
      <xdr:row>294</xdr:row>
      <xdr:rowOff>160020</xdr:rowOff>
    </xdr:to>
    <xdr:pic>
      <xdr:nvPicPr>
        <xdr:cNvPr id="118" name="Immagine 11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5690616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295</xdr:row>
      <xdr:rowOff>38100</xdr:rowOff>
    </xdr:from>
    <xdr:to>
      <xdr:col>13</xdr:col>
      <xdr:colOff>426720</xdr:colOff>
      <xdr:row>296</xdr:row>
      <xdr:rowOff>137160</xdr:rowOff>
    </xdr:to>
    <xdr:pic>
      <xdr:nvPicPr>
        <xdr:cNvPr id="119" name="Immagine 1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5727276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297</xdr:row>
      <xdr:rowOff>60960</xdr:rowOff>
    </xdr:from>
    <xdr:to>
      <xdr:col>13</xdr:col>
      <xdr:colOff>426720</xdr:colOff>
      <xdr:row>298</xdr:row>
      <xdr:rowOff>160020</xdr:rowOff>
    </xdr:to>
    <xdr:pic>
      <xdr:nvPicPr>
        <xdr:cNvPr id="120" name="Immagine 9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5768509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152400</xdr:colOff>
      <xdr:row>299</xdr:row>
      <xdr:rowOff>22860</xdr:rowOff>
    </xdr:from>
    <xdr:to>
      <xdr:col>13</xdr:col>
      <xdr:colOff>441960</xdr:colOff>
      <xdr:row>300</xdr:row>
      <xdr:rowOff>121920</xdr:rowOff>
    </xdr:to>
    <xdr:pic>
      <xdr:nvPicPr>
        <xdr:cNvPr id="121" name="Immagine 12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5333" y="5803646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303</xdr:row>
      <xdr:rowOff>45720</xdr:rowOff>
    </xdr:from>
    <xdr:to>
      <xdr:col>13</xdr:col>
      <xdr:colOff>419100</xdr:colOff>
      <xdr:row>304</xdr:row>
      <xdr:rowOff>144780</xdr:rowOff>
    </xdr:to>
    <xdr:pic>
      <xdr:nvPicPr>
        <xdr:cNvPr id="122" name="Immagine 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5883825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305</xdr:row>
      <xdr:rowOff>68580</xdr:rowOff>
    </xdr:from>
    <xdr:to>
      <xdr:col>13</xdr:col>
      <xdr:colOff>419100</xdr:colOff>
      <xdr:row>306</xdr:row>
      <xdr:rowOff>160020</xdr:rowOff>
    </xdr:to>
    <xdr:pic>
      <xdr:nvPicPr>
        <xdr:cNvPr id="123" name="Immagine 6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59250580"/>
          <a:ext cx="289560" cy="28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307</xdr:row>
      <xdr:rowOff>60960</xdr:rowOff>
    </xdr:from>
    <xdr:to>
      <xdr:col>13</xdr:col>
      <xdr:colOff>419100</xdr:colOff>
      <xdr:row>308</xdr:row>
      <xdr:rowOff>160020</xdr:rowOff>
    </xdr:to>
    <xdr:pic>
      <xdr:nvPicPr>
        <xdr:cNvPr id="124" name="Immagine 2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5963242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309</xdr:row>
      <xdr:rowOff>45720</xdr:rowOff>
    </xdr:from>
    <xdr:to>
      <xdr:col>13</xdr:col>
      <xdr:colOff>419100</xdr:colOff>
      <xdr:row>310</xdr:row>
      <xdr:rowOff>144780</xdr:rowOff>
    </xdr:to>
    <xdr:pic>
      <xdr:nvPicPr>
        <xdr:cNvPr id="125" name="Immagine 7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6000665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311</xdr:row>
      <xdr:rowOff>38100</xdr:rowOff>
    </xdr:from>
    <xdr:to>
      <xdr:col>13</xdr:col>
      <xdr:colOff>434340</xdr:colOff>
      <xdr:row>312</xdr:row>
      <xdr:rowOff>137160</xdr:rowOff>
    </xdr:to>
    <xdr:pic>
      <xdr:nvPicPr>
        <xdr:cNvPr id="126" name="Immagine 4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6038850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313</xdr:row>
      <xdr:rowOff>53340</xdr:rowOff>
    </xdr:from>
    <xdr:to>
      <xdr:col>13</xdr:col>
      <xdr:colOff>449580</xdr:colOff>
      <xdr:row>314</xdr:row>
      <xdr:rowOff>152400</xdr:rowOff>
    </xdr:to>
    <xdr:pic>
      <xdr:nvPicPr>
        <xdr:cNvPr id="127" name="Immagine 3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6079320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315</xdr:row>
      <xdr:rowOff>68580</xdr:rowOff>
    </xdr:from>
    <xdr:to>
      <xdr:col>13</xdr:col>
      <xdr:colOff>449580</xdr:colOff>
      <xdr:row>316</xdr:row>
      <xdr:rowOff>167640</xdr:rowOff>
    </xdr:to>
    <xdr:pic>
      <xdr:nvPicPr>
        <xdr:cNvPr id="128" name="Immagine 5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6119791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317</xdr:row>
      <xdr:rowOff>45720</xdr:rowOff>
    </xdr:from>
    <xdr:to>
      <xdr:col>13</xdr:col>
      <xdr:colOff>426720</xdr:colOff>
      <xdr:row>318</xdr:row>
      <xdr:rowOff>144780</xdr:rowOff>
    </xdr:to>
    <xdr:pic>
      <xdr:nvPicPr>
        <xdr:cNvPr id="129" name="Immagine 10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6156452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319</xdr:row>
      <xdr:rowOff>38100</xdr:rowOff>
    </xdr:from>
    <xdr:to>
      <xdr:col>13</xdr:col>
      <xdr:colOff>434340</xdr:colOff>
      <xdr:row>320</xdr:row>
      <xdr:rowOff>144780</xdr:rowOff>
    </xdr:to>
    <xdr:pic>
      <xdr:nvPicPr>
        <xdr:cNvPr id="130" name="Immagine 13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61946367"/>
          <a:ext cx="304800" cy="301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321</xdr:row>
      <xdr:rowOff>45720</xdr:rowOff>
    </xdr:from>
    <xdr:to>
      <xdr:col>13</xdr:col>
      <xdr:colOff>449580</xdr:colOff>
      <xdr:row>322</xdr:row>
      <xdr:rowOff>160020</xdr:rowOff>
    </xdr:to>
    <xdr:pic>
      <xdr:nvPicPr>
        <xdr:cNvPr id="131" name="Immagine 18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6234345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323</xdr:row>
      <xdr:rowOff>38100</xdr:rowOff>
    </xdr:from>
    <xdr:to>
      <xdr:col>13</xdr:col>
      <xdr:colOff>441960</xdr:colOff>
      <xdr:row>324</xdr:row>
      <xdr:rowOff>152400</xdr:rowOff>
    </xdr:to>
    <xdr:pic>
      <xdr:nvPicPr>
        <xdr:cNvPr id="132" name="Immagine 19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6272530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325</xdr:row>
      <xdr:rowOff>45720</xdr:rowOff>
    </xdr:from>
    <xdr:to>
      <xdr:col>13</xdr:col>
      <xdr:colOff>464820</xdr:colOff>
      <xdr:row>326</xdr:row>
      <xdr:rowOff>160020</xdr:rowOff>
    </xdr:to>
    <xdr:pic>
      <xdr:nvPicPr>
        <xdr:cNvPr id="133" name="Immagine 15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6312238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327</xdr:row>
      <xdr:rowOff>45720</xdr:rowOff>
    </xdr:from>
    <xdr:to>
      <xdr:col>13</xdr:col>
      <xdr:colOff>464820</xdr:colOff>
      <xdr:row>328</xdr:row>
      <xdr:rowOff>160020</xdr:rowOff>
    </xdr:to>
    <xdr:pic>
      <xdr:nvPicPr>
        <xdr:cNvPr id="134" name="Immagine 17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6351185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329</xdr:row>
      <xdr:rowOff>30480</xdr:rowOff>
    </xdr:from>
    <xdr:to>
      <xdr:col>13</xdr:col>
      <xdr:colOff>464820</xdr:colOff>
      <xdr:row>330</xdr:row>
      <xdr:rowOff>144780</xdr:rowOff>
    </xdr:to>
    <xdr:pic>
      <xdr:nvPicPr>
        <xdr:cNvPr id="135" name="Immagine 16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6388608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59267</xdr:colOff>
      <xdr:row>285</xdr:row>
      <xdr:rowOff>50801</xdr:rowOff>
    </xdr:from>
    <xdr:ext cx="1151467" cy="1100666"/>
    <xdr:pic>
      <xdr:nvPicPr>
        <xdr:cNvPr id="136" name="Immagine 135" descr="File:Coat of arms of Liguria.svg - Wikipedia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PicPr/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0" y="53170668"/>
          <a:ext cx="1151467" cy="1100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279400</xdr:colOff>
      <xdr:row>286</xdr:row>
      <xdr:rowOff>279400</xdr:rowOff>
    </xdr:from>
    <xdr:ext cx="670560" cy="935006"/>
    <xdr:pic>
      <xdr:nvPicPr>
        <xdr:cNvPr id="137" name="Immagine 2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54593067"/>
          <a:ext cx="670560" cy="93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144780</xdr:colOff>
      <xdr:row>348</xdr:row>
      <xdr:rowOff>68580</xdr:rowOff>
    </xdr:from>
    <xdr:to>
      <xdr:col>13</xdr:col>
      <xdr:colOff>434340</xdr:colOff>
      <xdr:row>349</xdr:row>
      <xdr:rowOff>160020</xdr:rowOff>
    </xdr:to>
    <xdr:pic>
      <xdr:nvPicPr>
        <xdr:cNvPr id="138" name="Immagine 14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69825447"/>
          <a:ext cx="289560" cy="28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350</xdr:row>
      <xdr:rowOff>60960</xdr:rowOff>
    </xdr:from>
    <xdr:to>
      <xdr:col>13</xdr:col>
      <xdr:colOff>434340</xdr:colOff>
      <xdr:row>351</xdr:row>
      <xdr:rowOff>160020</xdr:rowOff>
    </xdr:to>
    <xdr:pic>
      <xdr:nvPicPr>
        <xdr:cNvPr id="139" name="Immagine 11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7020729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352</xdr:row>
      <xdr:rowOff>38100</xdr:rowOff>
    </xdr:from>
    <xdr:to>
      <xdr:col>13</xdr:col>
      <xdr:colOff>426720</xdr:colOff>
      <xdr:row>353</xdr:row>
      <xdr:rowOff>137160</xdr:rowOff>
    </xdr:to>
    <xdr:pic>
      <xdr:nvPicPr>
        <xdr:cNvPr id="140" name="Immagine 1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7057390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354</xdr:row>
      <xdr:rowOff>60960</xdr:rowOff>
    </xdr:from>
    <xdr:to>
      <xdr:col>13</xdr:col>
      <xdr:colOff>426720</xdr:colOff>
      <xdr:row>355</xdr:row>
      <xdr:rowOff>160020</xdr:rowOff>
    </xdr:to>
    <xdr:pic>
      <xdr:nvPicPr>
        <xdr:cNvPr id="141" name="Immagine 9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7098622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152400</xdr:colOff>
      <xdr:row>356</xdr:row>
      <xdr:rowOff>22860</xdr:rowOff>
    </xdr:from>
    <xdr:to>
      <xdr:col>13</xdr:col>
      <xdr:colOff>441960</xdr:colOff>
      <xdr:row>357</xdr:row>
      <xdr:rowOff>121920</xdr:rowOff>
    </xdr:to>
    <xdr:pic>
      <xdr:nvPicPr>
        <xdr:cNvPr id="142" name="Immagine 12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5333" y="7133759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360</xdr:row>
      <xdr:rowOff>45720</xdr:rowOff>
    </xdr:from>
    <xdr:to>
      <xdr:col>13</xdr:col>
      <xdr:colOff>419100</xdr:colOff>
      <xdr:row>361</xdr:row>
      <xdr:rowOff>144780</xdr:rowOff>
    </xdr:to>
    <xdr:pic>
      <xdr:nvPicPr>
        <xdr:cNvPr id="143" name="Immagine 8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7213938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362</xdr:row>
      <xdr:rowOff>68580</xdr:rowOff>
    </xdr:from>
    <xdr:to>
      <xdr:col>13</xdr:col>
      <xdr:colOff>419100</xdr:colOff>
      <xdr:row>363</xdr:row>
      <xdr:rowOff>160020</xdr:rowOff>
    </xdr:to>
    <xdr:pic>
      <xdr:nvPicPr>
        <xdr:cNvPr id="144" name="Immagine 6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72551713"/>
          <a:ext cx="289560" cy="286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364</xdr:row>
      <xdr:rowOff>60960</xdr:rowOff>
    </xdr:from>
    <xdr:to>
      <xdr:col>13</xdr:col>
      <xdr:colOff>419100</xdr:colOff>
      <xdr:row>365</xdr:row>
      <xdr:rowOff>160020</xdr:rowOff>
    </xdr:to>
    <xdr:pic>
      <xdr:nvPicPr>
        <xdr:cNvPr id="145" name="Immagine 2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7293356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366</xdr:row>
      <xdr:rowOff>45720</xdr:rowOff>
    </xdr:from>
    <xdr:to>
      <xdr:col>13</xdr:col>
      <xdr:colOff>419100</xdr:colOff>
      <xdr:row>367</xdr:row>
      <xdr:rowOff>144780</xdr:rowOff>
    </xdr:to>
    <xdr:pic>
      <xdr:nvPicPr>
        <xdr:cNvPr id="146" name="Immagine 7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7330778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368</xdr:row>
      <xdr:rowOff>38100</xdr:rowOff>
    </xdr:from>
    <xdr:to>
      <xdr:col>13</xdr:col>
      <xdr:colOff>434340</xdr:colOff>
      <xdr:row>369</xdr:row>
      <xdr:rowOff>137160</xdr:rowOff>
    </xdr:to>
    <xdr:pic>
      <xdr:nvPicPr>
        <xdr:cNvPr id="147" name="Immagine 4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7368963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370</xdr:row>
      <xdr:rowOff>53340</xdr:rowOff>
    </xdr:from>
    <xdr:to>
      <xdr:col>13</xdr:col>
      <xdr:colOff>449580</xdr:colOff>
      <xdr:row>371</xdr:row>
      <xdr:rowOff>152400</xdr:rowOff>
    </xdr:to>
    <xdr:pic>
      <xdr:nvPicPr>
        <xdr:cNvPr id="148" name="Immagine 3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74094340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372</xdr:row>
      <xdr:rowOff>68580</xdr:rowOff>
    </xdr:from>
    <xdr:to>
      <xdr:col>13</xdr:col>
      <xdr:colOff>449580</xdr:colOff>
      <xdr:row>373</xdr:row>
      <xdr:rowOff>167640</xdr:rowOff>
    </xdr:to>
    <xdr:pic>
      <xdr:nvPicPr>
        <xdr:cNvPr id="149" name="Immagine 5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74499047"/>
          <a:ext cx="289560" cy="29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374</xdr:row>
      <xdr:rowOff>45720</xdr:rowOff>
    </xdr:from>
    <xdr:to>
      <xdr:col>13</xdr:col>
      <xdr:colOff>426720</xdr:colOff>
      <xdr:row>375</xdr:row>
      <xdr:rowOff>144780</xdr:rowOff>
    </xdr:to>
    <xdr:pic>
      <xdr:nvPicPr>
        <xdr:cNvPr id="150" name="Immagine 10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74865653"/>
          <a:ext cx="289560" cy="29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129540</xdr:colOff>
      <xdr:row>376</xdr:row>
      <xdr:rowOff>38100</xdr:rowOff>
    </xdr:from>
    <xdr:to>
      <xdr:col>13</xdr:col>
      <xdr:colOff>434340</xdr:colOff>
      <xdr:row>377</xdr:row>
      <xdr:rowOff>144780</xdr:rowOff>
    </xdr:to>
    <xdr:pic>
      <xdr:nvPicPr>
        <xdr:cNvPr id="151" name="Immagine 13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473" y="75247500"/>
          <a:ext cx="304800" cy="301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144780</xdr:colOff>
      <xdr:row>378</xdr:row>
      <xdr:rowOff>45720</xdr:rowOff>
    </xdr:from>
    <xdr:to>
      <xdr:col>13</xdr:col>
      <xdr:colOff>449580</xdr:colOff>
      <xdr:row>379</xdr:row>
      <xdr:rowOff>160020</xdr:rowOff>
    </xdr:to>
    <xdr:pic>
      <xdr:nvPicPr>
        <xdr:cNvPr id="152" name="Immagine 18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7713" y="7564458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137160</xdr:colOff>
      <xdr:row>380</xdr:row>
      <xdr:rowOff>38100</xdr:rowOff>
    </xdr:from>
    <xdr:to>
      <xdr:col>13</xdr:col>
      <xdr:colOff>441960</xdr:colOff>
      <xdr:row>381</xdr:row>
      <xdr:rowOff>152400</xdr:rowOff>
    </xdr:to>
    <xdr:pic>
      <xdr:nvPicPr>
        <xdr:cNvPr id="153" name="Immagine 19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093" y="7602643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382</xdr:row>
      <xdr:rowOff>45720</xdr:rowOff>
    </xdr:from>
    <xdr:to>
      <xdr:col>13</xdr:col>
      <xdr:colOff>464820</xdr:colOff>
      <xdr:row>383</xdr:row>
      <xdr:rowOff>160020</xdr:rowOff>
    </xdr:to>
    <xdr:pic>
      <xdr:nvPicPr>
        <xdr:cNvPr id="154" name="Immagine 15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76423520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384</xdr:row>
      <xdr:rowOff>45720</xdr:rowOff>
    </xdr:from>
    <xdr:to>
      <xdr:col>13</xdr:col>
      <xdr:colOff>464820</xdr:colOff>
      <xdr:row>385</xdr:row>
      <xdr:rowOff>160020</xdr:rowOff>
    </xdr:to>
    <xdr:pic>
      <xdr:nvPicPr>
        <xdr:cNvPr id="155" name="Immagine 17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76812987"/>
          <a:ext cx="304800" cy="30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160020</xdr:colOff>
      <xdr:row>386</xdr:row>
      <xdr:rowOff>30480</xdr:rowOff>
    </xdr:from>
    <xdr:to>
      <xdr:col>13</xdr:col>
      <xdr:colOff>464820</xdr:colOff>
      <xdr:row>387</xdr:row>
      <xdr:rowOff>144780</xdr:rowOff>
    </xdr:to>
    <xdr:pic>
      <xdr:nvPicPr>
        <xdr:cNvPr id="156" name="Immagine 16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2953" y="77187213"/>
          <a:ext cx="304800" cy="30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59267</xdr:colOff>
      <xdr:row>342</xdr:row>
      <xdr:rowOff>50801</xdr:rowOff>
    </xdr:from>
    <xdr:ext cx="1151467" cy="1100666"/>
    <xdr:pic>
      <xdr:nvPicPr>
        <xdr:cNvPr id="157" name="Immagine 156" descr="File:Coat of arms of Liguria.svg - Wikipedia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PicPr/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0" y="66471801"/>
          <a:ext cx="1151467" cy="1100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279400</xdr:colOff>
      <xdr:row>343</xdr:row>
      <xdr:rowOff>279400</xdr:rowOff>
    </xdr:from>
    <xdr:ext cx="670560" cy="935006"/>
    <xdr:pic>
      <xdr:nvPicPr>
        <xdr:cNvPr id="158" name="Immagine 2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67894200"/>
          <a:ext cx="670560" cy="93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15239</xdr:colOff>
      <xdr:row>0</xdr:row>
      <xdr:rowOff>76200</xdr:rowOff>
    </xdr:from>
    <xdr:to>
      <xdr:col>15</xdr:col>
      <xdr:colOff>601980</xdr:colOff>
      <xdr:row>0</xdr:row>
      <xdr:rowOff>1068705</xdr:rowOff>
    </xdr:to>
    <xdr:pic>
      <xdr:nvPicPr>
        <xdr:cNvPr id="4" name="Immagine 3" descr="File:Coat of arms of Liguria.svg - Wikipedia">
          <a:extLst>
            <a:ext uri="{FF2B5EF4-FFF2-40B4-BE49-F238E27FC236}">
              <a16:creationId xmlns="" xmlns:a16="http://schemas.microsoft.com/office/drawing/2014/main" id="{C19232DD-CFF4-4963-B720-CF27DD0E62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9719" y="76200"/>
          <a:ext cx="586741" cy="992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0</xdr:row>
      <xdr:rowOff>133350</xdr:rowOff>
    </xdr:from>
    <xdr:to>
      <xdr:col>5</xdr:col>
      <xdr:colOff>438150</xdr:colOff>
      <xdr:row>0</xdr:row>
      <xdr:rowOff>1068356</xdr:rowOff>
    </xdr:to>
    <xdr:pic>
      <xdr:nvPicPr>
        <xdr:cNvPr id="5" name="Immagine 2">
          <a:extLst>
            <a:ext uri="{FF2B5EF4-FFF2-40B4-BE49-F238E27FC236}">
              <a16:creationId xmlns="" xmlns:a16="http://schemas.microsoft.com/office/drawing/2014/main" id="{834FD07C-8F79-4D34-9D38-1E89F73D3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800100" cy="93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6</xdr:row>
      <xdr:rowOff>66675</xdr:rowOff>
    </xdr:from>
    <xdr:to>
      <xdr:col>5</xdr:col>
      <xdr:colOff>457200</xdr:colOff>
      <xdr:row>7</xdr:row>
      <xdr:rowOff>152400</xdr:rowOff>
    </xdr:to>
    <xdr:pic>
      <xdr:nvPicPr>
        <xdr:cNvPr id="6" name="Immagine 14">
          <a:extLst>
            <a:ext uri="{FF2B5EF4-FFF2-40B4-BE49-F238E27FC236}">
              <a16:creationId xmlns="" xmlns:a16="http://schemas.microsoft.com/office/drawing/2014/main" id="{7970ABDE-4B1A-98BE-1366-B9BF80D88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762125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6</xdr:row>
      <xdr:rowOff>57150</xdr:rowOff>
    </xdr:from>
    <xdr:to>
      <xdr:col>10</xdr:col>
      <xdr:colOff>447675</xdr:colOff>
      <xdr:row>7</xdr:row>
      <xdr:rowOff>142875</xdr:rowOff>
    </xdr:to>
    <xdr:pic>
      <xdr:nvPicPr>
        <xdr:cNvPr id="7" name="Immagine 11">
          <a:extLst>
            <a:ext uri="{FF2B5EF4-FFF2-40B4-BE49-F238E27FC236}">
              <a16:creationId xmlns="" xmlns:a16="http://schemas.microsoft.com/office/drawing/2014/main" id="{36CC1B27-5C21-7861-F57E-95E74976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7526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171450</xdr:colOff>
      <xdr:row>6</xdr:row>
      <xdr:rowOff>76200</xdr:rowOff>
    </xdr:from>
    <xdr:to>
      <xdr:col>15</xdr:col>
      <xdr:colOff>457200</xdr:colOff>
      <xdr:row>7</xdr:row>
      <xdr:rowOff>161925</xdr:rowOff>
    </xdr:to>
    <xdr:pic>
      <xdr:nvPicPr>
        <xdr:cNvPr id="8" name="Immagine 1">
          <a:extLst>
            <a:ext uri="{FF2B5EF4-FFF2-40B4-BE49-F238E27FC236}">
              <a16:creationId xmlns="" xmlns:a16="http://schemas.microsoft.com/office/drawing/2014/main" id="{882B0E8F-2CAB-DC15-7621-B8EF9F5C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019300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142875</xdr:colOff>
      <xdr:row>15</xdr:row>
      <xdr:rowOff>57150</xdr:rowOff>
    </xdr:from>
    <xdr:to>
      <xdr:col>5</xdr:col>
      <xdr:colOff>428625</xdr:colOff>
      <xdr:row>16</xdr:row>
      <xdr:rowOff>142875</xdr:rowOff>
    </xdr:to>
    <xdr:pic>
      <xdr:nvPicPr>
        <xdr:cNvPr id="9" name="Immagine 9">
          <a:extLst>
            <a:ext uri="{FF2B5EF4-FFF2-40B4-BE49-F238E27FC236}">
              <a16:creationId xmlns="" xmlns:a16="http://schemas.microsoft.com/office/drawing/2014/main" id="{D7CB2BCE-80BA-FDA6-46DA-AF6B90B42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3718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15</xdr:row>
      <xdr:rowOff>66675</xdr:rowOff>
    </xdr:from>
    <xdr:to>
      <xdr:col>10</xdr:col>
      <xdr:colOff>409575</xdr:colOff>
      <xdr:row>16</xdr:row>
      <xdr:rowOff>152400</xdr:rowOff>
    </xdr:to>
    <xdr:pic>
      <xdr:nvPicPr>
        <xdr:cNvPr id="10" name="Immagine 12">
          <a:extLst>
            <a:ext uri="{FF2B5EF4-FFF2-40B4-BE49-F238E27FC236}">
              <a16:creationId xmlns="" xmlns:a16="http://schemas.microsoft.com/office/drawing/2014/main" id="{39A7B573-287C-FFC8-6BF4-A6C8CB17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33813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152400</xdr:colOff>
      <xdr:row>15</xdr:row>
      <xdr:rowOff>76200</xdr:rowOff>
    </xdr:from>
    <xdr:to>
      <xdr:col>15</xdr:col>
      <xdr:colOff>438150</xdr:colOff>
      <xdr:row>16</xdr:row>
      <xdr:rowOff>161925</xdr:rowOff>
    </xdr:to>
    <xdr:pic>
      <xdr:nvPicPr>
        <xdr:cNvPr id="11" name="Immagine 8">
          <a:extLst>
            <a:ext uri="{FF2B5EF4-FFF2-40B4-BE49-F238E27FC236}">
              <a16:creationId xmlns="" xmlns:a16="http://schemas.microsoft.com/office/drawing/2014/main" id="{60AA0647-B634-A8E1-A5A4-79D36D36A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3909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24</xdr:row>
      <xdr:rowOff>47625</xdr:rowOff>
    </xdr:from>
    <xdr:to>
      <xdr:col>5</xdr:col>
      <xdr:colOff>419100</xdr:colOff>
      <xdr:row>25</xdr:row>
      <xdr:rowOff>133350</xdr:rowOff>
    </xdr:to>
    <xdr:pic>
      <xdr:nvPicPr>
        <xdr:cNvPr id="12" name="Immagine 6">
          <a:extLst>
            <a:ext uri="{FF2B5EF4-FFF2-40B4-BE49-F238E27FC236}">
              <a16:creationId xmlns="" xmlns:a16="http://schemas.microsoft.com/office/drawing/2014/main" id="{D27C303C-D15A-BDA7-94F6-4ACE33A35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981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24</xdr:row>
      <xdr:rowOff>47625</xdr:rowOff>
    </xdr:from>
    <xdr:to>
      <xdr:col>10</xdr:col>
      <xdr:colOff>409575</xdr:colOff>
      <xdr:row>25</xdr:row>
      <xdr:rowOff>133350</xdr:rowOff>
    </xdr:to>
    <xdr:pic>
      <xdr:nvPicPr>
        <xdr:cNvPr id="13" name="Immagine 2">
          <a:extLst>
            <a:ext uri="{FF2B5EF4-FFF2-40B4-BE49-F238E27FC236}">
              <a16:creationId xmlns="" xmlns:a16="http://schemas.microsoft.com/office/drawing/2014/main" id="{103AA926-521D-EC6E-355A-F4C3D6BCF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4981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24</xdr:row>
      <xdr:rowOff>66675</xdr:rowOff>
    </xdr:from>
    <xdr:to>
      <xdr:col>15</xdr:col>
      <xdr:colOff>419100</xdr:colOff>
      <xdr:row>25</xdr:row>
      <xdr:rowOff>152400</xdr:rowOff>
    </xdr:to>
    <xdr:pic>
      <xdr:nvPicPr>
        <xdr:cNvPr id="14" name="Immagine 2">
          <a:extLst>
            <a:ext uri="{FF2B5EF4-FFF2-40B4-BE49-F238E27FC236}">
              <a16:creationId xmlns="" xmlns:a16="http://schemas.microsoft.com/office/drawing/2014/main" id="{62A1BCA4-1D18-EBAD-4B34-40A1B8709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5000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152400</xdr:colOff>
      <xdr:row>33</xdr:row>
      <xdr:rowOff>47625</xdr:rowOff>
    </xdr:from>
    <xdr:to>
      <xdr:col>5</xdr:col>
      <xdr:colOff>438150</xdr:colOff>
      <xdr:row>34</xdr:row>
      <xdr:rowOff>133350</xdr:rowOff>
    </xdr:to>
    <xdr:pic>
      <xdr:nvPicPr>
        <xdr:cNvPr id="15" name="Immagine 4">
          <a:extLst>
            <a:ext uri="{FF2B5EF4-FFF2-40B4-BE49-F238E27FC236}">
              <a16:creationId xmlns="" xmlns:a16="http://schemas.microsoft.com/office/drawing/2014/main" id="{84423A13-ACD7-B4E4-9944-9C0CC0377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66008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33</xdr:row>
      <xdr:rowOff>66675</xdr:rowOff>
    </xdr:from>
    <xdr:to>
      <xdr:col>10</xdr:col>
      <xdr:colOff>419100</xdr:colOff>
      <xdr:row>34</xdr:row>
      <xdr:rowOff>152400</xdr:rowOff>
    </xdr:to>
    <xdr:pic>
      <xdr:nvPicPr>
        <xdr:cNvPr id="16" name="Immagine 3">
          <a:extLst>
            <a:ext uri="{FF2B5EF4-FFF2-40B4-BE49-F238E27FC236}">
              <a16:creationId xmlns="" xmlns:a16="http://schemas.microsoft.com/office/drawing/2014/main" id="{CEFA0AA1-DDD5-6021-C549-B9BB6E24A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66198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33</xdr:row>
      <xdr:rowOff>38100</xdr:rowOff>
    </xdr:from>
    <xdr:to>
      <xdr:col>15</xdr:col>
      <xdr:colOff>447675</xdr:colOff>
      <xdr:row>34</xdr:row>
      <xdr:rowOff>123825</xdr:rowOff>
    </xdr:to>
    <xdr:pic>
      <xdr:nvPicPr>
        <xdr:cNvPr id="17" name="Immagine 5">
          <a:extLst>
            <a:ext uri="{FF2B5EF4-FFF2-40B4-BE49-F238E27FC236}">
              <a16:creationId xmlns="" xmlns:a16="http://schemas.microsoft.com/office/drawing/2014/main" id="{E39F7FDC-D697-55E2-0962-DE2837B4C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65913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42</xdr:row>
      <xdr:rowOff>57150</xdr:rowOff>
    </xdr:from>
    <xdr:to>
      <xdr:col>5</xdr:col>
      <xdr:colOff>457200</xdr:colOff>
      <xdr:row>43</xdr:row>
      <xdr:rowOff>142875</xdr:rowOff>
    </xdr:to>
    <xdr:pic>
      <xdr:nvPicPr>
        <xdr:cNvPr id="18" name="Immagine 10">
          <a:extLst>
            <a:ext uri="{FF2B5EF4-FFF2-40B4-BE49-F238E27FC236}">
              <a16:creationId xmlns="" xmlns:a16="http://schemas.microsoft.com/office/drawing/2014/main" id="{31DF49C8-C727-A390-7D0E-ACCB86D06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82296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51</xdr:row>
      <xdr:rowOff>57150</xdr:rowOff>
    </xdr:from>
    <xdr:to>
      <xdr:col>5</xdr:col>
      <xdr:colOff>438150</xdr:colOff>
      <xdr:row>52</xdr:row>
      <xdr:rowOff>161925</xdr:rowOff>
    </xdr:to>
    <xdr:pic>
      <xdr:nvPicPr>
        <xdr:cNvPr id="19" name="Immagine 13">
          <a:extLst>
            <a:ext uri="{FF2B5EF4-FFF2-40B4-BE49-F238E27FC236}">
              <a16:creationId xmlns="" xmlns:a16="http://schemas.microsoft.com/office/drawing/2014/main" id="{848B89CA-670A-0120-269D-23D2F3E7B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848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51</xdr:row>
      <xdr:rowOff>57150</xdr:rowOff>
    </xdr:from>
    <xdr:to>
      <xdr:col>10</xdr:col>
      <xdr:colOff>428625</xdr:colOff>
      <xdr:row>52</xdr:row>
      <xdr:rowOff>161925</xdr:rowOff>
    </xdr:to>
    <xdr:pic>
      <xdr:nvPicPr>
        <xdr:cNvPr id="20" name="Immagine 18">
          <a:extLst>
            <a:ext uri="{FF2B5EF4-FFF2-40B4-BE49-F238E27FC236}">
              <a16:creationId xmlns="" xmlns:a16="http://schemas.microsoft.com/office/drawing/2014/main" id="{D5D12831-768A-B747-CEFE-1684C8863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9848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51</xdr:row>
      <xdr:rowOff>57150</xdr:rowOff>
    </xdr:from>
    <xdr:to>
      <xdr:col>15</xdr:col>
      <xdr:colOff>466725</xdr:colOff>
      <xdr:row>52</xdr:row>
      <xdr:rowOff>161925</xdr:rowOff>
    </xdr:to>
    <xdr:pic>
      <xdr:nvPicPr>
        <xdr:cNvPr id="21" name="Immagine 19">
          <a:extLst>
            <a:ext uri="{FF2B5EF4-FFF2-40B4-BE49-F238E27FC236}">
              <a16:creationId xmlns="" xmlns:a16="http://schemas.microsoft.com/office/drawing/2014/main" id="{EEB201F2-2328-2B77-B7EB-2C12659A4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9848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60</xdr:row>
      <xdr:rowOff>28575</xdr:rowOff>
    </xdr:from>
    <xdr:to>
      <xdr:col>5</xdr:col>
      <xdr:colOff>466725</xdr:colOff>
      <xdr:row>61</xdr:row>
      <xdr:rowOff>133350</xdr:rowOff>
    </xdr:to>
    <xdr:pic>
      <xdr:nvPicPr>
        <xdr:cNvPr id="22" name="Immagine 15">
          <a:extLst>
            <a:ext uri="{FF2B5EF4-FFF2-40B4-BE49-F238E27FC236}">
              <a16:creationId xmlns="" xmlns:a16="http://schemas.microsoft.com/office/drawing/2014/main" id="{007D2661-799C-A1D6-56CE-CDDA08C66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1439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114300</xdr:colOff>
      <xdr:row>60</xdr:row>
      <xdr:rowOff>57150</xdr:rowOff>
    </xdr:from>
    <xdr:to>
      <xdr:col>10</xdr:col>
      <xdr:colOff>419100</xdr:colOff>
      <xdr:row>61</xdr:row>
      <xdr:rowOff>161925</xdr:rowOff>
    </xdr:to>
    <xdr:pic>
      <xdr:nvPicPr>
        <xdr:cNvPr id="23" name="Immagine 17">
          <a:extLst>
            <a:ext uri="{FF2B5EF4-FFF2-40B4-BE49-F238E27FC236}">
              <a16:creationId xmlns="" xmlns:a16="http://schemas.microsoft.com/office/drawing/2014/main" id="{4D1C4E44-445B-BE73-13F7-B3145AD45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14681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60</xdr:row>
      <xdr:rowOff>76200</xdr:rowOff>
    </xdr:from>
    <xdr:to>
      <xdr:col>15</xdr:col>
      <xdr:colOff>438150</xdr:colOff>
      <xdr:row>61</xdr:row>
      <xdr:rowOff>133350</xdr:rowOff>
    </xdr:to>
    <xdr:pic>
      <xdr:nvPicPr>
        <xdr:cNvPr id="24" name="Immagine 16">
          <a:extLst>
            <a:ext uri="{FF2B5EF4-FFF2-40B4-BE49-F238E27FC236}">
              <a16:creationId xmlns="" xmlns:a16="http://schemas.microsoft.com/office/drawing/2014/main" id="{987CBD2A-C539-0CB6-9AE7-F44A0932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3658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123825</xdr:colOff>
      <xdr:row>73</xdr:row>
      <xdr:rowOff>66675</xdr:rowOff>
    </xdr:from>
    <xdr:to>
      <xdr:col>5</xdr:col>
      <xdr:colOff>409575</xdr:colOff>
      <xdr:row>74</xdr:row>
      <xdr:rowOff>152400</xdr:rowOff>
    </xdr:to>
    <xdr:pic>
      <xdr:nvPicPr>
        <xdr:cNvPr id="25" name="Immagine 14">
          <a:extLst>
            <a:ext uri="{FF2B5EF4-FFF2-40B4-BE49-F238E27FC236}">
              <a16:creationId xmlns="" xmlns:a16="http://schemas.microsoft.com/office/drawing/2014/main" id="{8AED5AD9-73A0-41A6-BD80-FF40ECB5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762125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73</xdr:row>
      <xdr:rowOff>57150</xdr:rowOff>
    </xdr:from>
    <xdr:to>
      <xdr:col>10</xdr:col>
      <xdr:colOff>447675</xdr:colOff>
      <xdr:row>74</xdr:row>
      <xdr:rowOff>142875</xdr:rowOff>
    </xdr:to>
    <xdr:pic>
      <xdr:nvPicPr>
        <xdr:cNvPr id="26" name="Immagine 11">
          <a:extLst>
            <a:ext uri="{FF2B5EF4-FFF2-40B4-BE49-F238E27FC236}">
              <a16:creationId xmlns="" xmlns:a16="http://schemas.microsoft.com/office/drawing/2014/main" id="{3008C1D0-2173-47DC-853A-1E0C1E4C0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752600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73</xdr:row>
      <xdr:rowOff>66675</xdr:rowOff>
    </xdr:from>
    <xdr:to>
      <xdr:col>15</xdr:col>
      <xdr:colOff>409575</xdr:colOff>
      <xdr:row>74</xdr:row>
      <xdr:rowOff>152400</xdr:rowOff>
    </xdr:to>
    <xdr:pic>
      <xdr:nvPicPr>
        <xdr:cNvPr id="27" name="Immagine 1">
          <a:extLst>
            <a:ext uri="{FF2B5EF4-FFF2-40B4-BE49-F238E27FC236}">
              <a16:creationId xmlns="" xmlns:a16="http://schemas.microsoft.com/office/drawing/2014/main" id="{F00540B9-4D36-4502-8D5D-24E0F3016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762125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142875</xdr:colOff>
      <xdr:row>82</xdr:row>
      <xdr:rowOff>57150</xdr:rowOff>
    </xdr:from>
    <xdr:to>
      <xdr:col>5</xdr:col>
      <xdr:colOff>428625</xdr:colOff>
      <xdr:row>83</xdr:row>
      <xdr:rowOff>142875</xdr:rowOff>
    </xdr:to>
    <xdr:pic>
      <xdr:nvPicPr>
        <xdr:cNvPr id="28" name="Immagine 9">
          <a:extLst>
            <a:ext uri="{FF2B5EF4-FFF2-40B4-BE49-F238E27FC236}">
              <a16:creationId xmlns="" xmlns:a16="http://schemas.microsoft.com/office/drawing/2014/main" id="{C6E4734A-7204-42BF-8747-C41305978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733800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82</xdr:row>
      <xdr:rowOff>66675</xdr:rowOff>
    </xdr:from>
    <xdr:to>
      <xdr:col>10</xdr:col>
      <xdr:colOff>409575</xdr:colOff>
      <xdr:row>83</xdr:row>
      <xdr:rowOff>152400</xdr:rowOff>
    </xdr:to>
    <xdr:pic>
      <xdr:nvPicPr>
        <xdr:cNvPr id="29" name="Immagine 12">
          <a:extLst>
            <a:ext uri="{FF2B5EF4-FFF2-40B4-BE49-F238E27FC236}">
              <a16:creationId xmlns="" xmlns:a16="http://schemas.microsoft.com/office/drawing/2014/main" id="{82B2A211-7FE0-4447-AC53-41C3ABC63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3743325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152400</xdr:colOff>
      <xdr:row>82</xdr:row>
      <xdr:rowOff>76200</xdr:rowOff>
    </xdr:from>
    <xdr:to>
      <xdr:col>15</xdr:col>
      <xdr:colOff>438150</xdr:colOff>
      <xdr:row>83</xdr:row>
      <xdr:rowOff>161925</xdr:rowOff>
    </xdr:to>
    <xdr:pic>
      <xdr:nvPicPr>
        <xdr:cNvPr id="30" name="Immagine 8">
          <a:extLst>
            <a:ext uri="{FF2B5EF4-FFF2-40B4-BE49-F238E27FC236}">
              <a16:creationId xmlns="" xmlns:a16="http://schemas.microsoft.com/office/drawing/2014/main" id="{8B308C48-5433-42FC-91CF-C11135616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752850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91</xdr:row>
      <xdr:rowOff>47625</xdr:rowOff>
    </xdr:from>
    <xdr:to>
      <xdr:col>5</xdr:col>
      <xdr:colOff>419100</xdr:colOff>
      <xdr:row>92</xdr:row>
      <xdr:rowOff>133350</xdr:rowOff>
    </xdr:to>
    <xdr:pic>
      <xdr:nvPicPr>
        <xdr:cNvPr id="31" name="Immagine 6">
          <a:extLst>
            <a:ext uri="{FF2B5EF4-FFF2-40B4-BE49-F238E27FC236}">
              <a16:creationId xmlns="" xmlns:a16="http://schemas.microsoft.com/office/drawing/2014/main" id="{9B890FF2-7020-4876-B350-95B97074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705475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91</xdr:row>
      <xdr:rowOff>47625</xdr:rowOff>
    </xdr:from>
    <xdr:to>
      <xdr:col>10</xdr:col>
      <xdr:colOff>409575</xdr:colOff>
      <xdr:row>92</xdr:row>
      <xdr:rowOff>133350</xdr:rowOff>
    </xdr:to>
    <xdr:pic>
      <xdr:nvPicPr>
        <xdr:cNvPr id="32" name="Immagine 2">
          <a:extLst>
            <a:ext uri="{FF2B5EF4-FFF2-40B4-BE49-F238E27FC236}">
              <a16:creationId xmlns="" xmlns:a16="http://schemas.microsoft.com/office/drawing/2014/main" id="{D0B512BB-3DBF-43E7-B92A-D442F9BB2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5705475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91</xdr:row>
      <xdr:rowOff>66675</xdr:rowOff>
    </xdr:from>
    <xdr:to>
      <xdr:col>15</xdr:col>
      <xdr:colOff>419100</xdr:colOff>
      <xdr:row>92</xdr:row>
      <xdr:rowOff>152400</xdr:rowOff>
    </xdr:to>
    <xdr:pic>
      <xdr:nvPicPr>
        <xdr:cNvPr id="33" name="Immagine 2">
          <a:extLst>
            <a:ext uri="{FF2B5EF4-FFF2-40B4-BE49-F238E27FC236}">
              <a16:creationId xmlns="" xmlns:a16="http://schemas.microsoft.com/office/drawing/2014/main" id="{DC586B6B-A7B3-44BB-BD7B-E1C1F448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5724525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152400</xdr:colOff>
      <xdr:row>100</xdr:row>
      <xdr:rowOff>47625</xdr:rowOff>
    </xdr:from>
    <xdr:to>
      <xdr:col>5</xdr:col>
      <xdr:colOff>438150</xdr:colOff>
      <xdr:row>101</xdr:row>
      <xdr:rowOff>133350</xdr:rowOff>
    </xdr:to>
    <xdr:pic>
      <xdr:nvPicPr>
        <xdr:cNvPr id="34" name="Immagine 4">
          <a:extLst>
            <a:ext uri="{FF2B5EF4-FFF2-40B4-BE49-F238E27FC236}">
              <a16:creationId xmlns="" xmlns:a16="http://schemas.microsoft.com/office/drawing/2014/main" id="{8BEEF1B6-1FB1-4A54-8D90-76B549C23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7686675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100</xdr:row>
      <xdr:rowOff>66675</xdr:rowOff>
    </xdr:from>
    <xdr:to>
      <xdr:col>10</xdr:col>
      <xdr:colOff>419100</xdr:colOff>
      <xdr:row>101</xdr:row>
      <xdr:rowOff>152400</xdr:rowOff>
    </xdr:to>
    <xdr:pic>
      <xdr:nvPicPr>
        <xdr:cNvPr id="35" name="Immagine 3">
          <a:extLst>
            <a:ext uri="{FF2B5EF4-FFF2-40B4-BE49-F238E27FC236}">
              <a16:creationId xmlns="" xmlns:a16="http://schemas.microsoft.com/office/drawing/2014/main" id="{2F367145-AEC7-418D-8346-B611DC062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7705725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100</xdr:row>
      <xdr:rowOff>38100</xdr:rowOff>
    </xdr:from>
    <xdr:to>
      <xdr:col>15</xdr:col>
      <xdr:colOff>447675</xdr:colOff>
      <xdr:row>101</xdr:row>
      <xdr:rowOff>123825</xdr:rowOff>
    </xdr:to>
    <xdr:pic>
      <xdr:nvPicPr>
        <xdr:cNvPr id="36" name="Immagine 5">
          <a:extLst>
            <a:ext uri="{FF2B5EF4-FFF2-40B4-BE49-F238E27FC236}">
              <a16:creationId xmlns="" xmlns:a16="http://schemas.microsoft.com/office/drawing/2014/main" id="{5A62F686-23D0-461E-A2DD-5E99C360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7677150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109</xdr:row>
      <xdr:rowOff>57150</xdr:rowOff>
    </xdr:from>
    <xdr:to>
      <xdr:col>5</xdr:col>
      <xdr:colOff>457200</xdr:colOff>
      <xdr:row>110</xdr:row>
      <xdr:rowOff>142875</xdr:rowOff>
    </xdr:to>
    <xdr:pic>
      <xdr:nvPicPr>
        <xdr:cNvPr id="37" name="Immagine 10">
          <a:extLst>
            <a:ext uri="{FF2B5EF4-FFF2-40B4-BE49-F238E27FC236}">
              <a16:creationId xmlns="" xmlns:a16="http://schemas.microsoft.com/office/drawing/2014/main" id="{543A09E0-6C6E-4674-B02B-9BE734AB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9677400"/>
          <a:ext cx="28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118</xdr:row>
      <xdr:rowOff>57150</xdr:rowOff>
    </xdr:from>
    <xdr:to>
      <xdr:col>5</xdr:col>
      <xdr:colOff>438150</xdr:colOff>
      <xdr:row>119</xdr:row>
      <xdr:rowOff>161925</xdr:rowOff>
    </xdr:to>
    <xdr:pic>
      <xdr:nvPicPr>
        <xdr:cNvPr id="38" name="Immagine 13">
          <a:extLst>
            <a:ext uri="{FF2B5EF4-FFF2-40B4-BE49-F238E27FC236}">
              <a16:creationId xmlns="" xmlns:a16="http://schemas.microsoft.com/office/drawing/2014/main" id="{65417A9F-747B-4C93-A393-ED98A3E84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658600"/>
          <a:ext cx="3048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118</xdr:row>
      <xdr:rowOff>57150</xdr:rowOff>
    </xdr:from>
    <xdr:to>
      <xdr:col>10</xdr:col>
      <xdr:colOff>428625</xdr:colOff>
      <xdr:row>119</xdr:row>
      <xdr:rowOff>161925</xdr:rowOff>
    </xdr:to>
    <xdr:pic>
      <xdr:nvPicPr>
        <xdr:cNvPr id="39" name="Immagine 18">
          <a:extLst>
            <a:ext uri="{FF2B5EF4-FFF2-40B4-BE49-F238E27FC236}">
              <a16:creationId xmlns="" xmlns:a16="http://schemas.microsoft.com/office/drawing/2014/main" id="{6EF5C48C-9045-4976-B83E-F6B42E8F3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1658600"/>
          <a:ext cx="3048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118</xdr:row>
      <xdr:rowOff>57150</xdr:rowOff>
    </xdr:from>
    <xdr:to>
      <xdr:col>15</xdr:col>
      <xdr:colOff>466725</xdr:colOff>
      <xdr:row>119</xdr:row>
      <xdr:rowOff>161925</xdr:rowOff>
    </xdr:to>
    <xdr:pic>
      <xdr:nvPicPr>
        <xdr:cNvPr id="40" name="Immagine 19">
          <a:extLst>
            <a:ext uri="{FF2B5EF4-FFF2-40B4-BE49-F238E27FC236}">
              <a16:creationId xmlns="" xmlns:a16="http://schemas.microsoft.com/office/drawing/2014/main" id="{76C80165-840B-4A85-B46D-B3F9EF03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11658600"/>
          <a:ext cx="3048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123825</xdr:colOff>
      <xdr:row>127</xdr:row>
      <xdr:rowOff>85725</xdr:rowOff>
    </xdr:from>
    <xdr:to>
      <xdr:col>5</xdr:col>
      <xdr:colOff>428625</xdr:colOff>
      <xdr:row>128</xdr:row>
      <xdr:rowOff>190500</xdr:rowOff>
    </xdr:to>
    <xdr:pic>
      <xdr:nvPicPr>
        <xdr:cNvPr id="41" name="Immagine 15">
          <a:extLst>
            <a:ext uri="{FF2B5EF4-FFF2-40B4-BE49-F238E27FC236}">
              <a16:creationId xmlns="" xmlns:a16="http://schemas.microsoft.com/office/drawing/2014/main" id="{D01F69D2-CE6D-4F68-A246-DDD055DF4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293751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142875</xdr:colOff>
      <xdr:row>127</xdr:row>
      <xdr:rowOff>85725</xdr:rowOff>
    </xdr:from>
    <xdr:to>
      <xdr:col>10</xdr:col>
      <xdr:colOff>447675</xdr:colOff>
      <xdr:row>128</xdr:row>
      <xdr:rowOff>190500</xdr:rowOff>
    </xdr:to>
    <xdr:pic>
      <xdr:nvPicPr>
        <xdr:cNvPr id="42" name="Immagine 17">
          <a:extLst>
            <a:ext uri="{FF2B5EF4-FFF2-40B4-BE49-F238E27FC236}">
              <a16:creationId xmlns="" xmlns:a16="http://schemas.microsoft.com/office/drawing/2014/main" id="{F90B6884-EE64-4CA5-A95C-6249EEDC9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93751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127</xdr:row>
      <xdr:rowOff>114300</xdr:rowOff>
    </xdr:from>
    <xdr:to>
      <xdr:col>15</xdr:col>
      <xdr:colOff>428625</xdr:colOff>
      <xdr:row>128</xdr:row>
      <xdr:rowOff>200025</xdr:rowOff>
    </xdr:to>
    <xdr:pic>
      <xdr:nvPicPr>
        <xdr:cNvPr id="43" name="Immagine 16">
          <a:extLst>
            <a:ext uri="{FF2B5EF4-FFF2-40B4-BE49-F238E27FC236}">
              <a16:creationId xmlns="" xmlns:a16="http://schemas.microsoft.com/office/drawing/2014/main" id="{FF31EDD9-6BD4-4281-809F-0EBE610D0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94036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123825</xdr:colOff>
      <xdr:row>139</xdr:row>
      <xdr:rowOff>66675</xdr:rowOff>
    </xdr:from>
    <xdr:to>
      <xdr:col>5</xdr:col>
      <xdr:colOff>409575</xdr:colOff>
      <xdr:row>140</xdr:row>
      <xdr:rowOff>152400</xdr:rowOff>
    </xdr:to>
    <xdr:pic>
      <xdr:nvPicPr>
        <xdr:cNvPr id="44" name="Immagine 14">
          <a:extLst>
            <a:ext uri="{FF2B5EF4-FFF2-40B4-BE49-F238E27FC236}">
              <a16:creationId xmlns="" xmlns:a16="http://schemas.microsoft.com/office/drawing/2014/main" id="{B2CBA0C9-FE5F-4D67-952C-3270F7288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61639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139</xdr:row>
      <xdr:rowOff>57150</xdr:rowOff>
    </xdr:from>
    <xdr:to>
      <xdr:col>10</xdr:col>
      <xdr:colOff>447675</xdr:colOff>
      <xdr:row>140</xdr:row>
      <xdr:rowOff>142875</xdr:rowOff>
    </xdr:to>
    <xdr:pic>
      <xdr:nvPicPr>
        <xdr:cNvPr id="45" name="Immagine 11">
          <a:extLst>
            <a:ext uri="{FF2B5EF4-FFF2-40B4-BE49-F238E27FC236}">
              <a16:creationId xmlns="" xmlns:a16="http://schemas.microsoft.com/office/drawing/2014/main" id="{0E66EC7A-3FF6-43A7-A64C-EA183DFE6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61544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139</xdr:row>
      <xdr:rowOff>66675</xdr:rowOff>
    </xdr:from>
    <xdr:to>
      <xdr:col>15</xdr:col>
      <xdr:colOff>409575</xdr:colOff>
      <xdr:row>140</xdr:row>
      <xdr:rowOff>152400</xdr:rowOff>
    </xdr:to>
    <xdr:pic>
      <xdr:nvPicPr>
        <xdr:cNvPr id="46" name="Immagine 1">
          <a:extLst>
            <a:ext uri="{FF2B5EF4-FFF2-40B4-BE49-F238E27FC236}">
              <a16:creationId xmlns="" xmlns:a16="http://schemas.microsoft.com/office/drawing/2014/main" id="{CAF84B0D-58D7-4BD1-A98D-6888D6DEC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61639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142875</xdr:colOff>
      <xdr:row>148</xdr:row>
      <xdr:rowOff>57150</xdr:rowOff>
    </xdr:from>
    <xdr:to>
      <xdr:col>5</xdr:col>
      <xdr:colOff>428625</xdr:colOff>
      <xdr:row>149</xdr:row>
      <xdr:rowOff>142875</xdr:rowOff>
    </xdr:to>
    <xdr:pic>
      <xdr:nvPicPr>
        <xdr:cNvPr id="47" name="Immagine 9">
          <a:extLst>
            <a:ext uri="{FF2B5EF4-FFF2-40B4-BE49-F238E27FC236}">
              <a16:creationId xmlns="" xmlns:a16="http://schemas.microsoft.com/office/drawing/2014/main" id="{1881D57A-8EA7-4185-B729-DAC898A6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177736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148</xdr:row>
      <xdr:rowOff>66675</xdr:rowOff>
    </xdr:from>
    <xdr:to>
      <xdr:col>10</xdr:col>
      <xdr:colOff>409575</xdr:colOff>
      <xdr:row>149</xdr:row>
      <xdr:rowOff>152400</xdr:rowOff>
    </xdr:to>
    <xdr:pic>
      <xdr:nvPicPr>
        <xdr:cNvPr id="48" name="Immagine 12">
          <a:extLst>
            <a:ext uri="{FF2B5EF4-FFF2-40B4-BE49-F238E27FC236}">
              <a16:creationId xmlns="" xmlns:a16="http://schemas.microsoft.com/office/drawing/2014/main" id="{B32B67A6-A762-4D25-8C08-DDDC60EBC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7831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152400</xdr:colOff>
      <xdr:row>148</xdr:row>
      <xdr:rowOff>76200</xdr:rowOff>
    </xdr:from>
    <xdr:to>
      <xdr:col>15</xdr:col>
      <xdr:colOff>438150</xdr:colOff>
      <xdr:row>149</xdr:row>
      <xdr:rowOff>161925</xdr:rowOff>
    </xdr:to>
    <xdr:pic>
      <xdr:nvPicPr>
        <xdr:cNvPr id="49" name="Immagine 8">
          <a:extLst>
            <a:ext uri="{FF2B5EF4-FFF2-40B4-BE49-F238E27FC236}">
              <a16:creationId xmlns="" xmlns:a16="http://schemas.microsoft.com/office/drawing/2014/main" id="{C443F50D-516D-4AA1-84CD-8C51DDE9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77927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157</xdr:row>
      <xdr:rowOff>47625</xdr:rowOff>
    </xdr:from>
    <xdr:to>
      <xdr:col>5</xdr:col>
      <xdr:colOff>419100</xdr:colOff>
      <xdr:row>158</xdr:row>
      <xdr:rowOff>133350</xdr:rowOff>
    </xdr:to>
    <xdr:pic>
      <xdr:nvPicPr>
        <xdr:cNvPr id="50" name="Immagine 6">
          <a:extLst>
            <a:ext uri="{FF2B5EF4-FFF2-40B4-BE49-F238E27FC236}">
              <a16:creationId xmlns="" xmlns:a16="http://schemas.microsoft.com/office/drawing/2014/main" id="{0278EC4C-61DC-4469-9879-6C8CBD74C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93833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157</xdr:row>
      <xdr:rowOff>47625</xdr:rowOff>
    </xdr:from>
    <xdr:to>
      <xdr:col>10</xdr:col>
      <xdr:colOff>409575</xdr:colOff>
      <xdr:row>158</xdr:row>
      <xdr:rowOff>133350</xdr:rowOff>
    </xdr:to>
    <xdr:pic>
      <xdr:nvPicPr>
        <xdr:cNvPr id="51" name="Immagine 2">
          <a:extLst>
            <a:ext uri="{FF2B5EF4-FFF2-40B4-BE49-F238E27FC236}">
              <a16:creationId xmlns="" xmlns:a16="http://schemas.microsoft.com/office/drawing/2014/main" id="{BABF875C-7CD1-414E-811D-97513B3E5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93833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157</xdr:row>
      <xdr:rowOff>66675</xdr:rowOff>
    </xdr:from>
    <xdr:to>
      <xdr:col>15</xdr:col>
      <xdr:colOff>419100</xdr:colOff>
      <xdr:row>158</xdr:row>
      <xdr:rowOff>152400</xdr:rowOff>
    </xdr:to>
    <xdr:pic>
      <xdr:nvPicPr>
        <xdr:cNvPr id="52" name="Immagine 2">
          <a:extLst>
            <a:ext uri="{FF2B5EF4-FFF2-40B4-BE49-F238E27FC236}">
              <a16:creationId xmlns="" xmlns:a16="http://schemas.microsoft.com/office/drawing/2014/main" id="{F2C294D5-5C4D-46DC-B0BD-C337F6F30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4024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152400</xdr:colOff>
      <xdr:row>166</xdr:row>
      <xdr:rowOff>47625</xdr:rowOff>
    </xdr:from>
    <xdr:to>
      <xdr:col>5</xdr:col>
      <xdr:colOff>438150</xdr:colOff>
      <xdr:row>167</xdr:row>
      <xdr:rowOff>133350</xdr:rowOff>
    </xdr:to>
    <xdr:pic>
      <xdr:nvPicPr>
        <xdr:cNvPr id="53" name="Immagine 4">
          <a:extLst>
            <a:ext uri="{FF2B5EF4-FFF2-40B4-BE49-F238E27FC236}">
              <a16:creationId xmlns="" xmlns:a16="http://schemas.microsoft.com/office/drawing/2014/main" id="{11D15194-7B41-4899-8588-591B986A9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1002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166</xdr:row>
      <xdr:rowOff>66675</xdr:rowOff>
    </xdr:from>
    <xdr:to>
      <xdr:col>10</xdr:col>
      <xdr:colOff>419100</xdr:colOff>
      <xdr:row>167</xdr:row>
      <xdr:rowOff>152400</xdr:rowOff>
    </xdr:to>
    <xdr:pic>
      <xdr:nvPicPr>
        <xdr:cNvPr id="54" name="Immagine 3">
          <a:extLst>
            <a:ext uri="{FF2B5EF4-FFF2-40B4-BE49-F238E27FC236}">
              <a16:creationId xmlns="" xmlns:a16="http://schemas.microsoft.com/office/drawing/2014/main" id="{31E3C73D-434B-45CA-8D7A-A0C3261BC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210216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166</xdr:row>
      <xdr:rowOff>38100</xdr:rowOff>
    </xdr:from>
    <xdr:to>
      <xdr:col>15</xdr:col>
      <xdr:colOff>447675</xdr:colOff>
      <xdr:row>167</xdr:row>
      <xdr:rowOff>123825</xdr:rowOff>
    </xdr:to>
    <xdr:pic>
      <xdr:nvPicPr>
        <xdr:cNvPr id="55" name="Immagine 5">
          <a:extLst>
            <a:ext uri="{FF2B5EF4-FFF2-40B4-BE49-F238E27FC236}">
              <a16:creationId xmlns="" xmlns:a16="http://schemas.microsoft.com/office/drawing/2014/main" id="{5F2B2CC4-383E-4D29-9B65-A99B366D7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09931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175</xdr:row>
      <xdr:rowOff>57150</xdr:rowOff>
    </xdr:from>
    <xdr:to>
      <xdr:col>5</xdr:col>
      <xdr:colOff>457200</xdr:colOff>
      <xdr:row>176</xdr:row>
      <xdr:rowOff>142875</xdr:rowOff>
    </xdr:to>
    <xdr:pic>
      <xdr:nvPicPr>
        <xdr:cNvPr id="56" name="Immagine 10">
          <a:extLst>
            <a:ext uri="{FF2B5EF4-FFF2-40B4-BE49-F238E27FC236}">
              <a16:creationId xmlns="" xmlns:a16="http://schemas.microsoft.com/office/drawing/2014/main" id="{577A47FA-8D32-4A7F-BEBB-BE2B9A95D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226314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184</xdr:row>
      <xdr:rowOff>57150</xdr:rowOff>
    </xdr:from>
    <xdr:to>
      <xdr:col>5</xdr:col>
      <xdr:colOff>438150</xdr:colOff>
      <xdr:row>185</xdr:row>
      <xdr:rowOff>161925</xdr:rowOff>
    </xdr:to>
    <xdr:pic>
      <xdr:nvPicPr>
        <xdr:cNvPr id="57" name="Immagine 13">
          <a:extLst>
            <a:ext uri="{FF2B5EF4-FFF2-40B4-BE49-F238E27FC236}">
              <a16:creationId xmlns="" xmlns:a16="http://schemas.microsoft.com/office/drawing/2014/main" id="{A107F900-F548-44DD-99CB-A023F1A5A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4250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184</xdr:row>
      <xdr:rowOff>57150</xdr:rowOff>
    </xdr:from>
    <xdr:to>
      <xdr:col>10</xdr:col>
      <xdr:colOff>428625</xdr:colOff>
      <xdr:row>185</xdr:row>
      <xdr:rowOff>161925</xdr:rowOff>
    </xdr:to>
    <xdr:pic>
      <xdr:nvPicPr>
        <xdr:cNvPr id="58" name="Immagine 18">
          <a:extLst>
            <a:ext uri="{FF2B5EF4-FFF2-40B4-BE49-F238E27FC236}">
              <a16:creationId xmlns="" xmlns:a16="http://schemas.microsoft.com/office/drawing/2014/main" id="{E81F0A52-8BDD-4231-B6C8-FED8BC947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24250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184</xdr:row>
      <xdr:rowOff>57150</xdr:rowOff>
    </xdr:from>
    <xdr:to>
      <xdr:col>15</xdr:col>
      <xdr:colOff>466725</xdr:colOff>
      <xdr:row>185</xdr:row>
      <xdr:rowOff>161925</xdr:rowOff>
    </xdr:to>
    <xdr:pic>
      <xdr:nvPicPr>
        <xdr:cNvPr id="59" name="Immagine 19">
          <a:extLst>
            <a:ext uri="{FF2B5EF4-FFF2-40B4-BE49-F238E27FC236}">
              <a16:creationId xmlns="" xmlns:a16="http://schemas.microsoft.com/office/drawing/2014/main" id="{4B9661C4-F72F-4A8B-AC81-A9BA48F25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250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193</xdr:row>
      <xdr:rowOff>28575</xdr:rowOff>
    </xdr:from>
    <xdr:to>
      <xdr:col>5</xdr:col>
      <xdr:colOff>466725</xdr:colOff>
      <xdr:row>194</xdr:row>
      <xdr:rowOff>133350</xdr:rowOff>
    </xdr:to>
    <xdr:pic>
      <xdr:nvPicPr>
        <xdr:cNvPr id="60" name="Immagine 15">
          <a:extLst>
            <a:ext uri="{FF2B5EF4-FFF2-40B4-BE49-F238E27FC236}">
              <a16:creationId xmlns="" xmlns:a16="http://schemas.microsoft.com/office/drawing/2014/main" id="{073BF690-CDAB-4780-B774-1DBC6B86A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5841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114300</xdr:colOff>
      <xdr:row>193</xdr:row>
      <xdr:rowOff>57150</xdr:rowOff>
    </xdr:from>
    <xdr:to>
      <xdr:col>10</xdr:col>
      <xdr:colOff>419100</xdr:colOff>
      <xdr:row>194</xdr:row>
      <xdr:rowOff>161925</xdr:rowOff>
    </xdr:to>
    <xdr:pic>
      <xdr:nvPicPr>
        <xdr:cNvPr id="61" name="Immagine 17">
          <a:extLst>
            <a:ext uri="{FF2B5EF4-FFF2-40B4-BE49-F238E27FC236}">
              <a16:creationId xmlns="" xmlns:a16="http://schemas.microsoft.com/office/drawing/2014/main" id="{659B36F0-02A3-49B9-B487-06330DB4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586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193</xdr:row>
      <xdr:rowOff>76200</xdr:rowOff>
    </xdr:from>
    <xdr:to>
      <xdr:col>15</xdr:col>
      <xdr:colOff>438150</xdr:colOff>
      <xdr:row>194</xdr:row>
      <xdr:rowOff>133350</xdr:rowOff>
    </xdr:to>
    <xdr:pic>
      <xdr:nvPicPr>
        <xdr:cNvPr id="62" name="Immagine 16">
          <a:extLst>
            <a:ext uri="{FF2B5EF4-FFF2-40B4-BE49-F238E27FC236}">
              <a16:creationId xmlns="" xmlns:a16="http://schemas.microsoft.com/office/drawing/2014/main" id="{44890631-5656-4789-AF81-43686B1B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2588895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123825</xdr:colOff>
      <xdr:row>206</xdr:row>
      <xdr:rowOff>66675</xdr:rowOff>
    </xdr:from>
    <xdr:to>
      <xdr:col>5</xdr:col>
      <xdr:colOff>409575</xdr:colOff>
      <xdr:row>207</xdr:row>
      <xdr:rowOff>152400</xdr:rowOff>
    </xdr:to>
    <xdr:pic>
      <xdr:nvPicPr>
        <xdr:cNvPr id="63" name="Immagine 14">
          <a:extLst>
            <a:ext uri="{FF2B5EF4-FFF2-40B4-BE49-F238E27FC236}">
              <a16:creationId xmlns="" xmlns:a16="http://schemas.microsoft.com/office/drawing/2014/main" id="{9B70DC8D-B05F-4F05-B5D7-F8B5F843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280701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206</xdr:row>
      <xdr:rowOff>57150</xdr:rowOff>
    </xdr:from>
    <xdr:to>
      <xdr:col>10</xdr:col>
      <xdr:colOff>447675</xdr:colOff>
      <xdr:row>207</xdr:row>
      <xdr:rowOff>142875</xdr:rowOff>
    </xdr:to>
    <xdr:pic>
      <xdr:nvPicPr>
        <xdr:cNvPr id="64" name="Immagine 11">
          <a:extLst>
            <a:ext uri="{FF2B5EF4-FFF2-40B4-BE49-F238E27FC236}">
              <a16:creationId xmlns="" xmlns:a16="http://schemas.microsoft.com/office/drawing/2014/main" id="{6A6D921E-5A92-4AE8-85E6-98FEC4F39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280606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206</xdr:row>
      <xdr:rowOff>66675</xdr:rowOff>
    </xdr:from>
    <xdr:to>
      <xdr:col>15</xdr:col>
      <xdr:colOff>409575</xdr:colOff>
      <xdr:row>207</xdr:row>
      <xdr:rowOff>152400</xdr:rowOff>
    </xdr:to>
    <xdr:pic>
      <xdr:nvPicPr>
        <xdr:cNvPr id="65" name="Immagine 1">
          <a:extLst>
            <a:ext uri="{FF2B5EF4-FFF2-40B4-BE49-F238E27FC236}">
              <a16:creationId xmlns="" xmlns:a16="http://schemas.microsoft.com/office/drawing/2014/main" id="{9ED91B2E-5AA9-4E13-ADF1-653706FB3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80701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142875</xdr:colOff>
      <xdr:row>215</xdr:row>
      <xdr:rowOff>57150</xdr:rowOff>
    </xdr:from>
    <xdr:to>
      <xdr:col>5</xdr:col>
      <xdr:colOff>428625</xdr:colOff>
      <xdr:row>216</xdr:row>
      <xdr:rowOff>142875</xdr:rowOff>
    </xdr:to>
    <xdr:pic>
      <xdr:nvPicPr>
        <xdr:cNvPr id="66" name="Immagine 9">
          <a:extLst>
            <a:ext uri="{FF2B5EF4-FFF2-40B4-BE49-F238E27FC236}">
              <a16:creationId xmlns="" xmlns:a16="http://schemas.microsoft.com/office/drawing/2014/main" id="{6618E2FD-0894-4E13-8FD7-55C19F31A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96799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215</xdr:row>
      <xdr:rowOff>66675</xdr:rowOff>
    </xdr:from>
    <xdr:to>
      <xdr:col>10</xdr:col>
      <xdr:colOff>409575</xdr:colOff>
      <xdr:row>216</xdr:row>
      <xdr:rowOff>152400</xdr:rowOff>
    </xdr:to>
    <xdr:pic>
      <xdr:nvPicPr>
        <xdr:cNvPr id="67" name="Immagine 12">
          <a:extLst>
            <a:ext uri="{FF2B5EF4-FFF2-40B4-BE49-F238E27FC236}">
              <a16:creationId xmlns="" xmlns:a16="http://schemas.microsoft.com/office/drawing/2014/main" id="{5D5A9A16-01A1-47A5-AEEA-5FC4C580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296894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152400</xdr:colOff>
      <xdr:row>215</xdr:row>
      <xdr:rowOff>76200</xdr:rowOff>
    </xdr:from>
    <xdr:to>
      <xdr:col>15</xdr:col>
      <xdr:colOff>438150</xdr:colOff>
      <xdr:row>216</xdr:row>
      <xdr:rowOff>161925</xdr:rowOff>
    </xdr:to>
    <xdr:pic>
      <xdr:nvPicPr>
        <xdr:cNvPr id="68" name="Immagine 8">
          <a:extLst>
            <a:ext uri="{FF2B5EF4-FFF2-40B4-BE49-F238E27FC236}">
              <a16:creationId xmlns="" xmlns:a16="http://schemas.microsoft.com/office/drawing/2014/main" id="{AC60AE58-41C8-40E3-8A2E-DB04D6373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96989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224</xdr:row>
      <xdr:rowOff>47625</xdr:rowOff>
    </xdr:from>
    <xdr:to>
      <xdr:col>5</xdr:col>
      <xdr:colOff>419100</xdr:colOff>
      <xdr:row>225</xdr:row>
      <xdr:rowOff>133350</xdr:rowOff>
    </xdr:to>
    <xdr:pic>
      <xdr:nvPicPr>
        <xdr:cNvPr id="69" name="Immagine 6">
          <a:extLst>
            <a:ext uri="{FF2B5EF4-FFF2-40B4-BE49-F238E27FC236}">
              <a16:creationId xmlns="" xmlns:a16="http://schemas.microsoft.com/office/drawing/2014/main" id="{98DA98CC-EBB6-4DA2-97F6-3CA48E15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1289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224</xdr:row>
      <xdr:rowOff>47625</xdr:rowOff>
    </xdr:from>
    <xdr:to>
      <xdr:col>10</xdr:col>
      <xdr:colOff>409575</xdr:colOff>
      <xdr:row>225</xdr:row>
      <xdr:rowOff>133350</xdr:rowOff>
    </xdr:to>
    <xdr:pic>
      <xdr:nvPicPr>
        <xdr:cNvPr id="70" name="Immagine 2">
          <a:extLst>
            <a:ext uri="{FF2B5EF4-FFF2-40B4-BE49-F238E27FC236}">
              <a16:creationId xmlns="" xmlns:a16="http://schemas.microsoft.com/office/drawing/2014/main" id="{93D43DC4-0C15-4908-A2C0-6E9882989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31289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224</xdr:row>
      <xdr:rowOff>66675</xdr:rowOff>
    </xdr:from>
    <xdr:to>
      <xdr:col>15</xdr:col>
      <xdr:colOff>419100</xdr:colOff>
      <xdr:row>225</xdr:row>
      <xdr:rowOff>152400</xdr:rowOff>
    </xdr:to>
    <xdr:pic>
      <xdr:nvPicPr>
        <xdr:cNvPr id="71" name="Immagine 2">
          <a:extLst>
            <a:ext uri="{FF2B5EF4-FFF2-40B4-BE49-F238E27FC236}">
              <a16:creationId xmlns="" xmlns:a16="http://schemas.microsoft.com/office/drawing/2014/main" id="{58708E67-428D-4B5C-8D07-745E89340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313086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152400</xdr:colOff>
      <xdr:row>233</xdr:row>
      <xdr:rowOff>47625</xdr:rowOff>
    </xdr:from>
    <xdr:to>
      <xdr:col>5</xdr:col>
      <xdr:colOff>438150</xdr:colOff>
      <xdr:row>234</xdr:row>
      <xdr:rowOff>133350</xdr:rowOff>
    </xdr:to>
    <xdr:pic>
      <xdr:nvPicPr>
        <xdr:cNvPr id="72" name="Immagine 4">
          <a:extLst>
            <a:ext uri="{FF2B5EF4-FFF2-40B4-BE49-F238E27FC236}">
              <a16:creationId xmlns="" xmlns:a16="http://schemas.microsoft.com/office/drawing/2014/main" id="{6244421E-12BD-4447-B688-011F301EF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329088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233</xdr:row>
      <xdr:rowOff>66675</xdr:rowOff>
    </xdr:from>
    <xdr:to>
      <xdr:col>10</xdr:col>
      <xdr:colOff>419100</xdr:colOff>
      <xdr:row>234</xdr:row>
      <xdr:rowOff>152400</xdr:rowOff>
    </xdr:to>
    <xdr:pic>
      <xdr:nvPicPr>
        <xdr:cNvPr id="73" name="Immagine 3">
          <a:extLst>
            <a:ext uri="{FF2B5EF4-FFF2-40B4-BE49-F238E27FC236}">
              <a16:creationId xmlns="" xmlns:a16="http://schemas.microsoft.com/office/drawing/2014/main" id="{44C067EF-B791-487F-A537-1D3A7A7CC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329279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233</xdr:row>
      <xdr:rowOff>38100</xdr:rowOff>
    </xdr:from>
    <xdr:to>
      <xdr:col>15</xdr:col>
      <xdr:colOff>447675</xdr:colOff>
      <xdr:row>234</xdr:row>
      <xdr:rowOff>123825</xdr:rowOff>
    </xdr:to>
    <xdr:pic>
      <xdr:nvPicPr>
        <xdr:cNvPr id="74" name="Immagine 5">
          <a:extLst>
            <a:ext uri="{FF2B5EF4-FFF2-40B4-BE49-F238E27FC236}">
              <a16:creationId xmlns="" xmlns:a16="http://schemas.microsoft.com/office/drawing/2014/main" id="{E5CD1418-E57D-4C1B-99FE-FAAE1F9D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328993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242</xdr:row>
      <xdr:rowOff>57150</xdr:rowOff>
    </xdr:from>
    <xdr:to>
      <xdr:col>5</xdr:col>
      <xdr:colOff>457200</xdr:colOff>
      <xdr:row>243</xdr:row>
      <xdr:rowOff>142875</xdr:rowOff>
    </xdr:to>
    <xdr:pic>
      <xdr:nvPicPr>
        <xdr:cNvPr id="75" name="Immagine 10">
          <a:extLst>
            <a:ext uri="{FF2B5EF4-FFF2-40B4-BE49-F238E27FC236}">
              <a16:creationId xmlns="" xmlns:a16="http://schemas.microsoft.com/office/drawing/2014/main" id="{69E5B626-FB98-46C4-80FE-865A330E5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345376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251</xdr:row>
      <xdr:rowOff>57150</xdr:rowOff>
    </xdr:from>
    <xdr:to>
      <xdr:col>5</xdr:col>
      <xdr:colOff>438150</xdr:colOff>
      <xdr:row>252</xdr:row>
      <xdr:rowOff>161925</xdr:rowOff>
    </xdr:to>
    <xdr:pic>
      <xdr:nvPicPr>
        <xdr:cNvPr id="76" name="Immagine 13">
          <a:extLst>
            <a:ext uri="{FF2B5EF4-FFF2-40B4-BE49-F238E27FC236}">
              <a16:creationId xmlns="" xmlns:a16="http://schemas.microsoft.com/office/drawing/2014/main" id="{7C6E1BE4-55CD-4CF9-BAB5-04A6F6C47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6156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251</xdr:row>
      <xdr:rowOff>57150</xdr:rowOff>
    </xdr:from>
    <xdr:to>
      <xdr:col>10</xdr:col>
      <xdr:colOff>428625</xdr:colOff>
      <xdr:row>252</xdr:row>
      <xdr:rowOff>161925</xdr:rowOff>
    </xdr:to>
    <xdr:pic>
      <xdr:nvPicPr>
        <xdr:cNvPr id="77" name="Immagine 18">
          <a:extLst>
            <a:ext uri="{FF2B5EF4-FFF2-40B4-BE49-F238E27FC236}">
              <a16:creationId xmlns="" xmlns:a16="http://schemas.microsoft.com/office/drawing/2014/main" id="{9E6D16E2-DD86-495E-B824-8AC52CDFF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36156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251</xdr:row>
      <xdr:rowOff>57150</xdr:rowOff>
    </xdr:from>
    <xdr:to>
      <xdr:col>15</xdr:col>
      <xdr:colOff>466725</xdr:colOff>
      <xdr:row>252</xdr:row>
      <xdr:rowOff>161925</xdr:rowOff>
    </xdr:to>
    <xdr:pic>
      <xdr:nvPicPr>
        <xdr:cNvPr id="78" name="Immagine 19">
          <a:extLst>
            <a:ext uri="{FF2B5EF4-FFF2-40B4-BE49-F238E27FC236}">
              <a16:creationId xmlns="" xmlns:a16="http://schemas.microsoft.com/office/drawing/2014/main" id="{C0F04F33-522E-41A4-B2EA-6006EF66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36156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260</xdr:row>
      <xdr:rowOff>28575</xdr:rowOff>
    </xdr:from>
    <xdr:to>
      <xdr:col>5</xdr:col>
      <xdr:colOff>466725</xdr:colOff>
      <xdr:row>261</xdr:row>
      <xdr:rowOff>133350</xdr:rowOff>
    </xdr:to>
    <xdr:pic>
      <xdr:nvPicPr>
        <xdr:cNvPr id="79" name="Immagine 15">
          <a:extLst>
            <a:ext uri="{FF2B5EF4-FFF2-40B4-BE49-F238E27FC236}">
              <a16:creationId xmlns="" xmlns:a16="http://schemas.microsoft.com/office/drawing/2014/main" id="{E2091CE8-DA96-4F8A-B3D6-5854A22A1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7747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114300</xdr:colOff>
      <xdr:row>260</xdr:row>
      <xdr:rowOff>57150</xdr:rowOff>
    </xdr:from>
    <xdr:to>
      <xdr:col>10</xdr:col>
      <xdr:colOff>419100</xdr:colOff>
      <xdr:row>261</xdr:row>
      <xdr:rowOff>161925</xdr:rowOff>
    </xdr:to>
    <xdr:pic>
      <xdr:nvPicPr>
        <xdr:cNvPr id="80" name="Immagine 17">
          <a:extLst>
            <a:ext uri="{FF2B5EF4-FFF2-40B4-BE49-F238E27FC236}">
              <a16:creationId xmlns="" xmlns:a16="http://schemas.microsoft.com/office/drawing/2014/main" id="{2A72AD85-4CD9-4D8B-A123-D9ED5F35C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3777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260</xdr:row>
      <xdr:rowOff>76200</xdr:rowOff>
    </xdr:from>
    <xdr:to>
      <xdr:col>15</xdr:col>
      <xdr:colOff>438150</xdr:colOff>
      <xdr:row>261</xdr:row>
      <xdr:rowOff>133350</xdr:rowOff>
    </xdr:to>
    <xdr:pic>
      <xdr:nvPicPr>
        <xdr:cNvPr id="81" name="Immagine 16">
          <a:extLst>
            <a:ext uri="{FF2B5EF4-FFF2-40B4-BE49-F238E27FC236}">
              <a16:creationId xmlns="" xmlns:a16="http://schemas.microsoft.com/office/drawing/2014/main" id="{C22EBF99-34EC-45D9-9771-E6DF3C46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3779520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123825</xdr:colOff>
      <xdr:row>273</xdr:row>
      <xdr:rowOff>66675</xdr:rowOff>
    </xdr:from>
    <xdr:to>
      <xdr:col>5</xdr:col>
      <xdr:colOff>409575</xdr:colOff>
      <xdr:row>274</xdr:row>
      <xdr:rowOff>152400</xdr:rowOff>
    </xdr:to>
    <xdr:pic>
      <xdr:nvPicPr>
        <xdr:cNvPr id="82" name="Immagine 14">
          <a:extLst>
            <a:ext uri="{FF2B5EF4-FFF2-40B4-BE49-F238E27FC236}">
              <a16:creationId xmlns="" xmlns:a16="http://schemas.microsoft.com/office/drawing/2014/main" id="{073B726C-759D-4357-9573-F1732DAB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399764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273</xdr:row>
      <xdr:rowOff>57150</xdr:rowOff>
    </xdr:from>
    <xdr:to>
      <xdr:col>10</xdr:col>
      <xdr:colOff>447675</xdr:colOff>
      <xdr:row>274</xdr:row>
      <xdr:rowOff>142875</xdr:rowOff>
    </xdr:to>
    <xdr:pic>
      <xdr:nvPicPr>
        <xdr:cNvPr id="83" name="Immagine 11">
          <a:extLst>
            <a:ext uri="{FF2B5EF4-FFF2-40B4-BE49-F238E27FC236}">
              <a16:creationId xmlns="" xmlns:a16="http://schemas.microsoft.com/office/drawing/2014/main" id="{F0B6C7CE-DE51-4BAE-BE67-40ECFC78D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399669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273</xdr:row>
      <xdr:rowOff>66675</xdr:rowOff>
    </xdr:from>
    <xdr:to>
      <xdr:col>15</xdr:col>
      <xdr:colOff>409575</xdr:colOff>
      <xdr:row>274</xdr:row>
      <xdr:rowOff>152400</xdr:rowOff>
    </xdr:to>
    <xdr:pic>
      <xdr:nvPicPr>
        <xdr:cNvPr id="84" name="Immagine 1">
          <a:extLst>
            <a:ext uri="{FF2B5EF4-FFF2-40B4-BE49-F238E27FC236}">
              <a16:creationId xmlns="" xmlns:a16="http://schemas.microsoft.com/office/drawing/2014/main" id="{51B053B5-BEE5-4CE2-A70E-578262A22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399764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142875</xdr:colOff>
      <xdr:row>282</xdr:row>
      <xdr:rowOff>57150</xdr:rowOff>
    </xdr:from>
    <xdr:to>
      <xdr:col>5</xdr:col>
      <xdr:colOff>428625</xdr:colOff>
      <xdr:row>283</xdr:row>
      <xdr:rowOff>142875</xdr:rowOff>
    </xdr:to>
    <xdr:pic>
      <xdr:nvPicPr>
        <xdr:cNvPr id="85" name="Immagine 9">
          <a:extLst>
            <a:ext uri="{FF2B5EF4-FFF2-40B4-BE49-F238E27FC236}">
              <a16:creationId xmlns="" xmlns:a16="http://schemas.microsoft.com/office/drawing/2014/main" id="{2E261C6A-8CA8-473A-9AC1-5117F880F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415861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282</xdr:row>
      <xdr:rowOff>66675</xdr:rowOff>
    </xdr:from>
    <xdr:to>
      <xdr:col>10</xdr:col>
      <xdr:colOff>409575</xdr:colOff>
      <xdr:row>283</xdr:row>
      <xdr:rowOff>152400</xdr:rowOff>
    </xdr:to>
    <xdr:pic>
      <xdr:nvPicPr>
        <xdr:cNvPr id="86" name="Immagine 12">
          <a:extLst>
            <a:ext uri="{FF2B5EF4-FFF2-40B4-BE49-F238E27FC236}">
              <a16:creationId xmlns="" xmlns:a16="http://schemas.microsoft.com/office/drawing/2014/main" id="{127C701B-DE5A-4A71-972A-9366919E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415956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152400</xdr:colOff>
      <xdr:row>282</xdr:row>
      <xdr:rowOff>76200</xdr:rowOff>
    </xdr:from>
    <xdr:to>
      <xdr:col>15</xdr:col>
      <xdr:colOff>438150</xdr:colOff>
      <xdr:row>283</xdr:row>
      <xdr:rowOff>161925</xdr:rowOff>
    </xdr:to>
    <xdr:pic>
      <xdr:nvPicPr>
        <xdr:cNvPr id="87" name="Immagine 8">
          <a:extLst>
            <a:ext uri="{FF2B5EF4-FFF2-40B4-BE49-F238E27FC236}">
              <a16:creationId xmlns="" xmlns:a16="http://schemas.microsoft.com/office/drawing/2014/main" id="{9578A3C1-410F-4D3B-B5F2-3B9E78CCF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16052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291</xdr:row>
      <xdr:rowOff>47625</xdr:rowOff>
    </xdr:from>
    <xdr:to>
      <xdr:col>5</xdr:col>
      <xdr:colOff>419100</xdr:colOff>
      <xdr:row>292</xdr:row>
      <xdr:rowOff>133350</xdr:rowOff>
    </xdr:to>
    <xdr:pic>
      <xdr:nvPicPr>
        <xdr:cNvPr id="88" name="Immagine 6">
          <a:extLst>
            <a:ext uri="{FF2B5EF4-FFF2-40B4-BE49-F238E27FC236}">
              <a16:creationId xmlns="" xmlns:a16="http://schemas.microsoft.com/office/drawing/2014/main" id="{20BE37E5-A92C-427D-875E-02263E21D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31958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291</xdr:row>
      <xdr:rowOff>47625</xdr:rowOff>
    </xdr:from>
    <xdr:to>
      <xdr:col>10</xdr:col>
      <xdr:colOff>409575</xdr:colOff>
      <xdr:row>292</xdr:row>
      <xdr:rowOff>133350</xdr:rowOff>
    </xdr:to>
    <xdr:pic>
      <xdr:nvPicPr>
        <xdr:cNvPr id="89" name="Immagine 2">
          <a:extLst>
            <a:ext uri="{FF2B5EF4-FFF2-40B4-BE49-F238E27FC236}">
              <a16:creationId xmlns="" xmlns:a16="http://schemas.microsoft.com/office/drawing/2014/main" id="{A54F12FB-D35D-419C-954B-768D22BEC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431958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291</xdr:row>
      <xdr:rowOff>66675</xdr:rowOff>
    </xdr:from>
    <xdr:to>
      <xdr:col>15</xdr:col>
      <xdr:colOff>419100</xdr:colOff>
      <xdr:row>292</xdr:row>
      <xdr:rowOff>152400</xdr:rowOff>
    </xdr:to>
    <xdr:pic>
      <xdr:nvPicPr>
        <xdr:cNvPr id="90" name="Immagine 2">
          <a:extLst>
            <a:ext uri="{FF2B5EF4-FFF2-40B4-BE49-F238E27FC236}">
              <a16:creationId xmlns="" xmlns:a16="http://schemas.microsoft.com/office/drawing/2014/main" id="{A7A25C5B-4FD5-4FEA-9F4A-FFA62297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432149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152400</xdr:colOff>
      <xdr:row>300</xdr:row>
      <xdr:rowOff>47625</xdr:rowOff>
    </xdr:from>
    <xdr:to>
      <xdr:col>5</xdr:col>
      <xdr:colOff>438150</xdr:colOff>
      <xdr:row>301</xdr:row>
      <xdr:rowOff>133350</xdr:rowOff>
    </xdr:to>
    <xdr:pic>
      <xdr:nvPicPr>
        <xdr:cNvPr id="91" name="Immagine 4">
          <a:extLst>
            <a:ext uri="{FF2B5EF4-FFF2-40B4-BE49-F238E27FC236}">
              <a16:creationId xmlns="" xmlns:a16="http://schemas.microsoft.com/office/drawing/2014/main" id="{AAA87671-61C5-4F36-8343-321060BE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448151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300</xdr:row>
      <xdr:rowOff>66675</xdr:rowOff>
    </xdr:from>
    <xdr:to>
      <xdr:col>10</xdr:col>
      <xdr:colOff>419100</xdr:colOff>
      <xdr:row>301</xdr:row>
      <xdr:rowOff>152400</xdr:rowOff>
    </xdr:to>
    <xdr:pic>
      <xdr:nvPicPr>
        <xdr:cNvPr id="92" name="Immagine 3">
          <a:extLst>
            <a:ext uri="{FF2B5EF4-FFF2-40B4-BE49-F238E27FC236}">
              <a16:creationId xmlns="" xmlns:a16="http://schemas.microsoft.com/office/drawing/2014/main" id="{70E91467-8522-4D8C-9DBA-1914CCD44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448341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300</xdr:row>
      <xdr:rowOff>38100</xdr:rowOff>
    </xdr:from>
    <xdr:to>
      <xdr:col>15</xdr:col>
      <xdr:colOff>447675</xdr:colOff>
      <xdr:row>301</xdr:row>
      <xdr:rowOff>123825</xdr:rowOff>
    </xdr:to>
    <xdr:pic>
      <xdr:nvPicPr>
        <xdr:cNvPr id="93" name="Immagine 5">
          <a:extLst>
            <a:ext uri="{FF2B5EF4-FFF2-40B4-BE49-F238E27FC236}">
              <a16:creationId xmlns="" xmlns:a16="http://schemas.microsoft.com/office/drawing/2014/main" id="{FB44F992-EC21-4889-8B23-328CC5C8C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48056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309</xdr:row>
      <xdr:rowOff>57150</xdr:rowOff>
    </xdr:from>
    <xdr:to>
      <xdr:col>5</xdr:col>
      <xdr:colOff>457200</xdr:colOff>
      <xdr:row>310</xdr:row>
      <xdr:rowOff>142875</xdr:rowOff>
    </xdr:to>
    <xdr:pic>
      <xdr:nvPicPr>
        <xdr:cNvPr id="94" name="Immagine 10">
          <a:extLst>
            <a:ext uri="{FF2B5EF4-FFF2-40B4-BE49-F238E27FC236}">
              <a16:creationId xmlns="" xmlns:a16="http://schemas.microsoft.com/office/drawing/2014/main" id="{B3C8E73C-B231-482C-A2A6-CC9811B7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464439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318</xdr:row>
      <xdr:rowOff>57150</xdr:rowOff>
    </xdr:from>
    <xdr:to>
      <xdr:col>5</xdr:col>
      <xdr:colOff>438150</xdr:colOff>
      <xdr:row>319</xdr:row>
      <xdr:rowOff>161925</xdr:rowOff>
    </xdr:to>
    <xdr:pic>
      <xdr:nvPicPr>
        <xdr:cNvPr id="95" name="Immagine 13">
          <a:extLst>
            <a:ext uri="{FF2B5EF4-FFF2-40B4-BE49-F238E27FC236}">
              <a16:creationId xmlns="" xmlns:a16="http://schemas.microsoft.com/office/drawing/2014/main" id="{84D4CC41-8712-44CC-A8BE-519A61F3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8063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318</xdr:row>
      <xdr:rowOff>57150</xdr:rowOff>
    </xdr:from>
    <xdr:to>
      <xdr:col>10</xdr:col>
      <xdr:colOff>428625</xdr:colOff>
      <xdr:row>319</xdr:row>
      <xdr:rowOff>161925</xdr:rowOff>
    </xdr:to>
    <xdr:pic>
      <xdr:nvPicPr>
        <xdr:cNvPr id="96" name="Immagine 18">
          <a:extLst>
            <a:ext uri="{FF2B5EF4-FFF2-40B4-BE49-F238E27FC236}">
              <a16:creationId xmlns="" xmlns:a16="http://schemas.microsoft.com/office/drawing/2014/main" id="{1E63D46E-0177-483B-8D03-51206810E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48063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318</xdr:row>
      <xdr:rowOff>57150</xdr:rowOff>
    </xdr:from>
    <xdr:to>
      <xdr:col>15</xdr:col>
      <xdr:colOff>466725</xdr:colOff>
      <xdr:row>319</xdr:row>
      <xdr:rowOff>161925</xdr:rowOff>
    </xdr:to>
    <xdr:pic>
      <xdr:nvPicPr>
        <xdr:cNvPr id="97" name="Immagine 19">
          <a:extLst>
            <a:ext uri="{FF2B5EF4-FFF2-40B4-BE49-F238E27FC236}">
              <a16:creationId xmlns="" xmlns:a16="http://schemas.microsoft.com/office/drawing/2014/main" id="{0EDAD28E-21AD-468E-9986-CF2A8214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8063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327</xdr:row>
      <xdr:rowOff>28575</xdr:rowOff>
    </xdr:from>
    <xdr:to>
      <xdr:col>5</xdr:col>
      <xdr:colOff>466725</xdr:colOff>
      <xdr:row>328</xdr:row>
      <xdr:rowOff>133350</xdr:rowOff>
    </xdr:to>
    <xdr:pic>
      <xdr:nvPicPr>
        <xdr:cNvPr id="98" name="Immagine 15">
          <a:extLst>
            <a:ext uri="{FF2B5EF4-FFF2-40B4-BE49-F238E27FC236}">
              <a16:creationId xmlns="" xmlns:a16="http://schemas.microsoft.com/office/drawing/2014/main" id="{76A967F4-8BD6-4E41-8B05-CC579CC83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96538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114300</xdr:colOff>
      <xdr:row>327</xdr:row>
      <xdr:rowOff>57150</xdr:rowOff>
    </xdr:from>
    <xdr:to>
      <xdr:col>10</xdr:col>
      <xdr:colOff>419100</xdr:colOff>
      <xdr:row>328</xdr:row>
      <xdr:rowOff>161925</xdr:rowOff>
    </xdr:to>
    <xdr:pic>
      <xdr:nvPicPr>
        <xdr:cNvPr id="99" name="Immagine 17">
          <a:extLst>
            <a:ext uri="{FF2B5EF4-FFF2-40B4-BE49-F238E27FC236}">
              <a16:creationId xmlns="" xmlns:a16="http://schemas.microsoft.com/office/drawing/2014/main" id="{1C60CD21-CF04-44D2-A54E-8A715909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49682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327</xdr:row>
      <xdr:rowOff>76200</xdr:rowOff>
    </xdr:from>
    <xdr:to>
      <xdr:col>15</xdr:col>
      <xdr:colOff>438150</xdr:colOff>
      <xdr:row>328</xdr:row>
      <xdr:rowOff>133350</xdr:rowOff>
    </xdr:to>
    <xdr:pic>
      <xdr:nvPicPr>
        <xdr:cNvPr id="100" name="Immagine 16">
          <a:extLst>
            <a:ext uri="{FF2B5EF4-FFF2-40B4-BE49-F238E27FC236}">
              <a16:creationId xmlns="" xmlns:a16="http://schemas.microsoft.com/office/drawing/2014/main" id="{7E989249-3102-4381-AFBE-152C3863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4970145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123825</xdr:colOff>
      <xdr:row>339</xdr:row>
      <xdr:rowOff>66675</xdr:rowOff>
    </xdr:from>
    <xdr:to>
      <xdr:col>5</xdr:col>
      <xdr:colOff>409575</xdr:colOff>
      <xdr:row>340</xdr:row>
      <xdr:rowOff>152400</xdr:rowOff>
    </xdr:to>
    <xdr:pic>
      <xdr:nvPicPr>
        <xdr:cNvPr id="101" name="Immagine 14">
          <a:extLst>
            <a:ext uri="{FF2B5EF4-FFF2-40B4-BE49-F238E27FC236}">
              <a16:creationId xmlns="" xmlns:a16="http://schemas.microsoft.com/office/drawing/2014/main" id="{25CC3FD9-C6DE-4E81-86C0-E09794E58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518826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339</xdr:row>
      <xdr:rowOff>57150</xdr:rowOff>
    </xdr:from>
    <xdr:to>
      <xdr:col>10</xdr:col>
      <xdr:colOff>447675</xdr:colOff>
      <xdr:row>340</xdr:row>
      <xdr:rowOff>142875</xdr:rowOff>
    </xdr:to>
    <xdr:pic>
      <xdr:nvPicPr>
        <xdr:cNvPr id="102" name="Immagine 11">
          <a:extLst>
            <a:ext uri="{FF2B5EF4-FFF2-40B4-BE49-F238E27FC236}">
              <a16:creationId xmlns="" xmlns:a16="http://schemas.microsoft.com/office/drawing/2014/main" id="{4A768245-7C79-4CF0-903A-1D03DE001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518731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339</xdr:row>
      <xdr:rowOff>66675</xdr:rowOff>
    </xdr:from>
    <xdr:to>
      <xdr:col>15</xdr:col>
      <xdr:colOff>409575</xdr:colOff>
      <xdr:row>340</xdr:row>
      <xdr:rowOff>152400</xdr:rowOff>
    </xdr:to>
    <xdr:pic>
      <xdr:nvPicPr>
        <xdr:cNvPr id="103" name="Immagine 1">
          <a:extLst>
            <a:ext uri="{FF2B5EF4-FFF2-40B4-BE49-F238E27FC236}">
              <a16:creationId xmlns="" xmlns:a16="http://schemas.microsoft.com/office/drawing/2014/main" id="{85E7A37B-0ED7-4DCC-BFDA-2AE238488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518826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142875</xdr:colOff>
      <xdr:row>348</xdr:row>
      <xdr:rowOff>57150</xdr:rowOff>
    </xdr:from>
    <xdr:to>
      <xdr:col>5</xdr:col>
      <xdr:colOff>428625</xdr:colOff>
      <xdr:row>349</xdr:row>
      <xdr:rowOff>142875</xdr:rowOff>
    </xdr:to>
    <xdr:pic>
      <xdr:nvPicPr>
        <xdr:cNvPr id="104" name="Immagine 9">
          <a:extLst>
            <a:ext uri="{FF2B5EF4-FFF2-40B4-BE49-F238E27FC236}">
              <a16:creationId xmlns="" xmlns:a16="http://schemas.microsoft.com/office/drawing/2014/main" id="{6046EEB2-4DC6-42F2-BF36-32FE7179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534924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348</xdr:row>
      <xdr:rowOff>66675</xdr:rowOff>
    </xdr:from>
    <xdr:to>
      <xdr:col>10</xdr:col>
      <xdr:colOff>409575</xdr:colOff>
      <xdr:row>349</xdr:row>
      <xdr:rowOff>152400</xdr:rowOff>
    </xdr:to>
    <xdr:pic>
      <xdr:nvPicPr>
        <xdr:cNvPr id="105" name="Immagine 12">
          <a:extLst>
            <a:ext uri="{FF2B5EF4-FFF2-40B4-BE49-F238E27FC236}">
              <a16:creationId xmlns="" xmlns:a16="http://schemas.microsoft.com/office/drawing/2014/main" id="{47510954-C99E-4D70-8E8E-3F821CC41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535019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152400</xdr:colOff>
      <xdr:row>348</xdr:row>
      <xdr:rowOff>76200</xdr:rowOff>
    </xdr:from>
    <xdr:to>
      <xdr:col>15</xdr:col>
      <xdr:colOff>438150</xdr:colOff>
      <xdr:row>349</xdr:row>
      <xdr:rowOff>161925</xdr:rowOff>
    </xdr:to>
    <xdr:pic>
      <xdr:nvPicPr>
        <xdr:cNvPr id="106" name="Immagine 8">
          <a:extLst>
            <a:ext uri="{FF2B5EF4-FFF2-40B4-BE49-F238E27FC236}">
              <a16:creationId xmlns="" xmlns:a16="http://schemas.microsoft.com/office/drawing/2014/main" id="{1EFA477E-A30F-4D87-91E1-DB45D353F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535114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357</xdr:row>
      <xdr:rowOff>47625</xdr:rowOff>
    </xdr:from>
    <xdr:to>
      <xdr:col>5</xdr:col>
      <xdr:colOff>419100</xdr:colOff>
      <xdr:row>358</xdr:row>
      <xdr:rowOff>133350</xdr:rowOff>
    </xdr:to>
    <xdr:pic>
      <xdr:nvPicPr>
        <xdr:cNvPr id="107" name="Immagine 6">
          <a:extLst>
            <a:ext uri="{FF2B5EF4-FFF2-40B4-BE49-F238E27FC236}">
              <a16:creationId xmlns="" xmlns:a16="http://schemas.microsoft.com/office/drawing/2014/main" id="{1FFFA448-4120-4191-852E-8C9D1D53A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51021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357</xdr:row>
      <xdr:rowOff>47625</xdr:rowOff>
    </xdr:from>
    <xdr:to>
      <xdr:col>10</xdr:col>
      <xdr:colOff>409575</xdr:colOff>
      <xdr:row>358</xdr:row>
      <xdr:rowOff>133350</xdr:rowOff>
    </xdr:to>
    <xdr:pic>
      <xdr:nvPicPr>
        <xdr:cNvPr id="108" name="Immagine 2">
          <a:extLst>
            <a:ext uri="{FF2B5EF4-FFF2-40B4-BE49-F238E27FC236}">
              <a16:creationId xmlns="" xmlns:a16="http://schemas.microsoft.com/office/drawing/2014/main" id="{A5BCBA52-076D-4F6A-8E13-CCC96F57C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551021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357</xdr:row>
      <xdr:rowOff>66675</xdr:rowOff>
    </xdr:from>
    <xdr:to>
      <xdr:col>15</xdr:col>
      <xdr:colOff>419100</xdr:colOff>
      <xdr:row>358</xdr:row>
      <xdr:rowOff>152400</xdr:rowOff>
    </xdr:to>
    <xdr:pic>
      <xdr:nvPicPr>
        <xdr:cNvPr id="109" name="Immagine 2">
          <a:extLst>
            <a:ext uri="{FF2B5EF4-FFF2-40B4-BE49-F238E27FC236}">
              <a16:creationId xmlns="" xmlns:a16="http://schemas.microsoft.com/office/drawing/2014/main" id="{21BB3920-9619-40DE-AE3C-ABA9160B6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551211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152400</xdr:colOff>
      <xdr:row>366</xdr:row>
      <xdr:rowOff>47625</xdr:rowOff>
    </xdr:from>
    <xdr:to>
      <xdr:col>5</xdr:col>
      <xdr:colOff>438150</xdr:colOff>
      <xdr:row>367</xdr:row>
      <xdr:rowOff>133350</xdr:rowOff>
    </xdr:to>
    <xdr:pic>
      <xdr:nvPicPr>
        <xdr:cNvPr id="110" name="Immagine 4">
          <a:extLst>
            <a:ext uri="{FF2B5EF4-FFF2-40B4-BE49-F238E27FC236}">
              <a16:creationId xmlns="" xmlns:a16="http://schemas.microsoft.com/office/drawing/2014/main" id="{BCFBB6DA-1D07-4E21-A8E3-69DD2143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567213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366</xdr:row>
      <xdr:rowOff>66675</xdr:rowOff>
    </xdr:from>
    <xdr:to>
      <xdr:col>10</xdr:col>
      <xdr:colOff>419100</xdr:colOff>
      <xdr:row>367</xdr:row>
      <xdr:rowOff>152400</xdr:rowOff>
    </xdr:to>
    <xdr:pic>
      <xdr:nvPicPr>
        <xdr:cNvPr id="111" name="Immagine 3">
          <a:extLst>
            <a:ext uri="{FF2B5EF4-FFF2-40B4-BE49-F238E27FC236}">
              <a16:creationId xmlns="" xmlns:a16="http://schemas.microsoft.com/office/drawing/2014/main" id="{29922AC3-B047-46C7-877E-5F380C54F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567404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366</xdr:row>
      <xdr:rowOff>38100</xdr:rowOff>
    </xdr:from>
    <xdr:to>
      <xdr:col>15</xdr:col>
      <xdr:colOff>447675</xdr:colOff>
      <xdr:row>367</xdr:row>
      <xdr:rowOff>123825</xdr:rowOff>
    </xdr:to>
    <xdr:pic>
      <xdr:nvPicPr>
        <xdr:cNvPr id="112" name="Immagine 5">
          <a:extLst>
            <a:ext uri="{FF2B5EF4-FFF2-40B4-BE49-F238E27FC236}">
              <a16:creationId xmlns="" xmlns:a16="http://schemas.microsoft.com/office/drawing/2014/main" id="{701C0F55-5AE2-460B-AD8D-24C77E884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567118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375</xdr:row>
      <xdr:rowOff>57150</xdr:rowOff>
    </xdr:from>
    <xdr:to>
      <xdr:col>5</xdr:col>
      <xdr:colOff>457200</xdr:colOff>
      <xdr:row>376</xdr:row>
      <xdr:rowOff>142875</xdr:rowOff>
    </xdr:to>
    <xdr:pic>
      <xdr:nvPicPr>
        <xdr:cNvPr id="113" name="Immagine 10">
          <a:extLst>
            <a:ext uri="{FF2B5EF4-FFF2-40B4-BE49-F238E27FC236}">
              <a16:creationId xmlns="" xmlns:a16="http://schemas.microsoft.com/office/drawing/2014/main" id="{3D682FD3-2407-49C8-9126-4ADC7140D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583501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384</xdr:row>
      <xdr:rowOff>57150</xdr:rowOff>
    </xdr:from>
    <xdr:to>
      <xdr:col>5</xdr:col>
      <xdr:colOff>438150</xdr:colOff>
      <xdr:row>385</xdr:row>
      <xdr:rowOff>161925</xdr:rowOff>
    </xdr:to>
    <xdr:pic>
      <xdr:nvPicPr>
        <xdr:cNvPr id="114" name="Immagine 13">
          <a:extLst>
            <a:ext uri="{FF2B5EF4-FFF2-40B4-BE49-F238E27FC236}">
              <a16:creationId xmlns="" xmlns:a16="http://schemas.microsoft.com/office/drawing/2014/main" id="{9BDB0F8C-94DD-4ABD-B6D6-E6A202AD4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9969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384</xdr:row>
      <xdr:rowOff>57150</xdr:rowOff>
    </xdr:from>
    <xdr:to>
      <xdr:col>10</xdr:col>
      <xdr:colOff>428625</xdr:colOff>
      <xdr:row>385</xdr:row>
      <xdr:rowOff>161925</xdr:rowOff>
    </xdr:to>
    <xdr:pic>
      <xdr:nvPicPr>
        <xdr:cNvPr id="115" name="Immagine 18">
          <a:extLst>
            <a:ext uri="{FF2B5EF4-FFF2-40B4-BE49-F238E27FC236}">
              <a16:creationId xmlns="" xmlns:a16="http://schemas.microsoft.com/office/drawing/2014/main" id="{2C7FB11D-6285-4C36-99DE-FFF25DA9F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59969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384</xdr:row>
      <xdr:rowOff>57150</xdr:rowOff>
    </xdr:from>
    <xdr:to>
      <xdr:col>15</xdr:col>
      <xdr:colOff>466725</xdr:colOff>
      <xdr:row>385</xdr:row>
      <xdr:rowOff>161925</xdr:rowOff>
    </xdr:to>
    <xdr:pic>
      <xdr:nvPicPr>
        <xdr:cNvPr id="116" name="Immagine 19">
          <a:extLst>
            <a:ext uri="{FF2B5EF4-FFF2-40B4-BE49-F238E27FC236}">
              <a16:creationId xmlns="" xmlns:a16="http://schemas.microsoft.com/office/drawing/2014/main" id="{4FEF960A-4BA2-4F59-84C2-5CB101719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59969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393</xdr:row>
      <xdr:rowOff>28575</xdr:rowOff>
    </xdr:from>
    <xdr:to>
      <xdr:col>5</xdr:col>
      <xdr:colOff>466725</xdr:colOff>
      <xdr:row>394</xdr:row>
      <xdr:rowOff>133350</xdr:rowOff>
    </xdr:to>
    <xdr:pic>
      <xdr:nvPicPr>
        <xdr:cNvPr id="117" name="Immagine 15">
          <a:extLst>
            <a:ext uri="{FF2B5EF4-FFF2-40B4-BE49-F238E27FC236}">
              <a16:creationId xmlns="" xmlns:a16="http://schemas.microsoft.com/office/drawing/2014/main" id="{93F3754E-3D06-4C01-BF43-9300B6F3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15600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114300</xdr:colOff>
      <xdr:row>393</xdr:row>
      <xdr:rowOff>57150</xdr:rowOff>
    </xdr:from>
    <xdr:to>
      <xdr:col>10</xdr:col>
      <xdr:colOff>419100</xdr:colOff>
      <xdr:row>394</xdr:row>
      <xdr:rowOff>161925</xdr:rowOff>
    </xdr:to>
    <xdr:pic>
      <xdr:nvPicPr>
        <xdr:cNvPr id="118" name="Immagine 17">
          <a:extLst>
            <a:ext uri="{FF2B5EF4-FFF2-40B4-BE49-F238E27FC236}">
              <a16:creationId xmlns="" xmlns:a16="http://schemas.microsoft.com/office/drawing/2014/main" id="{10372194-AEA7-446D-AA52-525F2A1A2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61588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393</xdr:row>
      <xdr:rowOff>76200</xdr:rowOff>
    </xdr:from>
    <xdr:to>
      <xdr:col>15</xdr:col>
      <xdr:colOff>438150</xdr:colOff>
      <xdr:row>394</xdr:row>
      <xdr:rowOff>133350</xdr:rowOff>
    </xdr:to>
    <xdr:pic>
      <xdr:nvPicPr>
        <xdr:cNvPr id="119" name="Immagine 16">
          <a:extLst>
            <a:ext uri="{FF2B5EF4-FFF2-40B4-BE49-F238E27FC236}">
              <a16:creationId xmlns="" xmlns:a16="http://schemas.microsoft.com/office/drawing/2014/main" id="{CCC53B89-2E83-4E8F-9799-3125E5A8A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6160770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123825</xdr:colOff>
      <xdr:row>404</xdr:row>
      <xdr:rowOff>66675</xdr:rowOff>
    </xdr:from>
    <xdr:to>
      <xdr:col>5</xdr:col>
      <xdr:colOff>409575</xdr:colOff>
      <xdr:row>405</xdr:row>
      <xdr:rowOff>152400</xdr:rowOff>
    </xdr:to>
    <xdr:pic>
      <xdr:nvPicPr>
        <xdr:cNvPr id="120" name="Immagine 14">
          <a:extLst>
            <a:ext uri="{FF2B5EF4-FFF2-40B4-BE49-F238E27FC236}">
              <a16:creationId xmlns="" xmlns:a16="http://schemas.microsoft.com/office/drawing/2014/main" id="{638C8AB8-A06F-44D3-BC63-FDDF8567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637889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404</xdr:row>
      <xdr:rowOff>57150</xdr:rowOff>
    </xdr:from>
    <xdr:to>
      <xdr:col>10</xdr:col>
      <xdr:colOff>447675</xdr:colOff>
      <xdr:row>405</xdr:row>
      <xdr:rowOff>142875</xdr:rowOff>
    </xdr:to>
    <xdr:pic>
      <xdr:nvPicPr>
        <xdr:cNvPr id="121" name="Immagine 11">
          <a:extLst>
            <a:ext uri="{FF2B5EF4-FFF2-40B4-BE49-F238E27FC236}">
              <a16:creationId xmlns="" xmlns:a16="http://schemas.microsoft.com/office/drawing/2014/main" id="{A87AAC2F-9FC5-4056-8765-814811424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637794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123825</xdr:colOff>
      <xdr:row>404</xdr:row>
      <xdr:rowOff>66675</xdr:rowOff>
    </xdr:from>
    <xdr:to>
      <xdr:col>15</xdr:col>
      <xdr:colOff>409575</xdr:colOff>
      <xdr:row>405</xdr:row>
      <xdr:rowOff>152400</xdr:rowOff>
    </xdr:to>
    <xdr:pic>
      <xdr:nvPicPr>
        <xdr:cNvPr id="122" name="Immagine 1">
          <a:extLst>
            <a:ext uri="{FF2B5EF4-FFF2-40B4-BE49-F238E27FC236}">
              <a16:creationId xmlns="" xmlns:a16="http://schemas.microsoft.com/office/drawing/2014/main" id="{88D14CF3-5DD1-42B4-8001-DF30EAD7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637889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142875</xdr:colOff>
      <xdr:row>413</xdr:row>
      <xdr:rowOff>57150</xdr:rowOff>
    </xdr:from>
    <xdr:to>
      <xdr:col>5</xdr:col>
      <xdr:colOff>428625</xdr:colOff>
      <xdr:row>414</xdr:row>
      <xdr:rowOff>142875</xdr:rowOff>
    </xdr:to>
    <xdr:pic>
      <xdr:nvPicPr>
        <xdr:cNvPr id="123" name="Immagine 9">
          <a:extLst>
            <a:ext uri="{FF2B5EF4-FFF2-40B4-BE49-F238E27FC236}">
              <a16:creationId xmlns="" xmlns:a16="http://schemas.microsoft.com/office/drawing/2014/main" id="{8CBD3074-15AD-41E4-B7B7-75BEC39DC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653986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413</xdr:row>
      <xdr:rowOff>66675</xdr:rowOff>
    </xdr:from>
    <xdr:to>
      <xdr:col>10</xdr:col>
      <xdr:colOff>409575</xdr:colOff>
      <xdr:row>414</xdr:row>
      <xdr:rowOff>152400</xdr:rowOff>
    </xdr:to>
    <xdr:pic>
      <xdr:nvPicPr>
        <xdr:cNvPr id="124" name="Immagine 12">
          <a:extLst>
            <a:ext uri="{FF2B5EF4-FFF2-40B4-BE49-F238E27FC236}">
              <a16:creationId xmlns="" xmlns:a16="http://schemas.microsoft.com/office/drawing/2014/main" id="{23C503FF-7343-404B-A1BD-A6B906161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54081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152400</xdr:colOff>
      <xdr:row>413</xdr:row>
      <xdr:rowOff>76200</xdr:rowOff>
    </xdr:from>
    <xdr:to>
      <xdr:col>15</xdr:col>
      <xdr:colOff>438150</xdr:colOff>
      <xdr:row>414</xdr:row>
      <xdr:rowOff>161925</xdr:rowOff>
    </xdr:to>
    <xdr:pic>
      <xdr:nvPicPr>
        <xdr:cNvPr id="125" name="Immagine 8">
          <a:extLst>
            <a:ext uri="{FF2B5EF4-FFF2-40B4-BE49-F238E27FC236}">
              <a16:creationId xmlns="" xmlns:a16="http://schemas.microsoft.com/office/drawing/2014/main" id="{554F1430-6B62-40CA-AEFD-0DCF41F01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654177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422</xdr:row>
      <xdr:rowOff>47625</xdr:rowOff>
    </xdr:from>
    <xdr:to>
      <xdr:col>5</xdr:col>
      <xdr:colOff>419100</xdr:colOff>
      <xdr:row>423</xdr:row>
      <xdr:rowOff>133350</xdr:rowOff>
    </xdr:to>
    <xdr:pic>
      <xdr:nvPicPr>
        <xdr:cNvPr id="126" name="Immagine 6">
          <a:extLst>
            <a:ext uri="{FF2B5EF4-FFF2-40B4-BE49-F238E27FC236}">
              <a16:creationId xmlns="" xmlns:a16="http://schemas.microsoft.com/office/drawing/2014/main" id="{63E7A172-DCE9-4C82-96C0-1A6EE2A78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70083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422</xdr:row>
      <xdr:rowOff>47625</xdr:rowOff>
    </xdr:from>
    <xdr:to>
      <xdr:col>10</xdr:col>
      <xdr:colOff>409575</xdr:colOff>
      <xdr:row>423</xdr:row>
      <xdr:rowOff>133350</xdr:rowOff>
    </xdr:to>
    <xdr:pic>
      <xdr:nvPicPr>
        <xdr:cNvPr id="127" name="Immagine 2">
          <a:extLst>
            <a:ext uri="{FF2B5EF4-FFF2-40B4-BE49-F238E27FC236}">
              <a16:creationId xmlns="" xmlns:a16="http://schemas.microsoft.com/office/drawing/2014/main" id="{289FAC38-1444-481B-82B6-1FD144D41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70083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422</xdr:row>
      <xdr:rowOff>66675</xdr:rowOff>
    </xdr:from>
    <xdr:to>
      <xdr:col>15</xdr:col>
      <xdr:colOff>419100</xdr:colOff>
      <xdr:row>423</xdr:row>
      <xdr:rowOff>152400</xdr:rowOff>
    </xdr:to>
    <xdr:pic>
      <xdr:nvPicPr>
        <xdr:cNvPr id="128" name="Immagine 2">
          <a:extLst>
            <a:ext uri="{FF2B5EF4-FFF2-40B4-BE49-F238E27FC236}">
              <a16:creationId xmlns="" xmlns:a16="http://schemas.microsoft.com/office/drawing/2014/main" id="{F8877C66-C733-449C-931F-EF24E8F2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670274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152400</xdr:colOff>
      <xdr:row>431</xdr:row>
      <xdr:rowOff>47625</xdr:rowOff>
    </xdr:from>
    <xdr:to>
      <xdr:col>5</xdr:col>
      <xdr:colOff>438150</xdr:colOff>
      <xdr:row>432</xdr:row>
      <xdr:rowOff>133350</xdr:rowOff>
    </xdr:to>
    <xdr:pic>
      <xdr:nvPicPr>
        <xdr:cNvPr id="129" name="Immagine 4">
          <a:extLst>
            <a:ext uri="{FF2B5EF4-FFF2-40B4-BE49-F238E27FC236}">
              <a16:creationId xmlns="" xmlns:a16="http://schemas.microsoft.com/office/drawing/2014/main" id="{6F321DF6-7A72-4EC8-91D3-173DB669A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68627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431</xdr:row>
      <xdr:rowOff>66675</xdr:rowOff>
    </xdr:from>
    <xdr:to>
      <xdr:col>10</xdr:col>
      <xdr:colOff>419100</xdr:colOff>
      <xdr:row>432</xdr:row>
      <xdr:rowOff>152400</xdr:rowOff>
    </xdr:to>
    <xdr:pic>
      <xdr:nvPicPr>
        <xdr:cNvPr id="130" name="Immagine 3">
          <a:extLst>
            <a:ext uri="{FF2B5EF4-FFF2-40B4-BE49-F238E27FC236}">
              <a16:creationId xmlns="" xmlns:a16="http://schemas.microsoft.com/office/drawing/2014/main" id="{11473BFD-2ED2-42E3-92AB-08F0E9805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686466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431</xdr:row>
      <xdr:rowOff>38100</xdr:rowOff>
    </xdr:from>
    <xdr:to>
      <xdr:col>15</xdr:col>
      <xdr:colOff>447675</xdr:colOff>
      <xdr:row>432</xdr:row>
      <xdr:rowOff>123825</xdr:rowOff>
    </xdr:to>
    <xdr:pic>
      <xdr:nvPicPr>
        <xdr:cNvPr id="131" name="Immagine 5">
          <a:extLst>
            <a:ext uri="{FF2B5EF4-FFF2-40B4-BE49-F238E27FC236}">
              <a16:creationId xmlns="" xmlns:a16="http://schemas.microsoft.com/office/drawing/2014/main" id="{41B54FD4-54F1-449F-8968-6BC6C7D70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686181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440</xdr:row>
      <xdr:rowOff>57150</xdr:rowOff>
    </xdr:from>
    <xdr:to>
      <xdr:col>5</xdr:col>
      <xdr:colOff>457200</xdr:colOff>
      <xdr:row>441</xdr:row>
      <xdr:rowOff>142875</xdr:rowOff>
    </xdr:to>
    <xdr:pic>
      <xdr:nvPicPr>
        <xdr:cNvPr id="132" name="Immagine 10">
          <a:extLst>
            <a:ext uri="{FF2B5EF4-FFF2-40B4-BE49-F238E27FC236}">
              <a16:creationId xmlns="" xmlns:a16="http://schemas.microsoft.com/office/drawing/2014/main" id="{C354C56A-6B9B-4BF5-857F-4940CE37C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702564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449</xdr:row>
      <xdr:rowOff>57150</xdr:rowOff>
    </xdr:from>
    <xdr:to>
      <xdr:col>5</xdr:col>
      <xdr:colOff>438150</xdr:colOff>
      <xdr:row>450</xdr:row>
      <xdr:rowOff>161925</xdr:rowOff>
    </xdr:to>
    <xdr:pic>
      <xdr:nvPicPr>
        <xdr:cNvPr id="133" name="Immagine 13">
          <a:extLst>
            <a:ext uri="{FF2B5EF4-FFF2-40B4-BE49-F238E27FC236}">
              <a16:creationId xmlns="" xmlns:a16="http://schemas.microsoft.com/office/drawing/2014/main" id="{7C459C55-482C-4265-918A-5AF519C5C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1875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449</xdr:row>
      <xdr:rowOff>57150</xdr:rowOff>
    </xdr:from>
    <xdr:to>
      <xdr:col>10</xdr:col>
      <xdr:colOff>428625</xdr:colOff>
      <xdr:row>450</xdr:row>
      <xdr:rowOff>161925</xdr:rowOff>
    </xdr:to>
    <xdr:pic>
      <xdr:nvPicPr>
        <xdr:cNvPr id="134" name="Immagine 18">
          <a:extLst>
            <a:ext uri="{FF2B5EF4-FFF2-40B4-BE49-F238E27FC236}">
              <a16:creationId xmlns="" xmlns:a16="http://schemas.microsoft.com/office/drawing/2014/main" id="{79BF1CF4-29F3-453A-A64E-2D45696B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71875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161925</xdr:colOff>
      <xdr:row>449</xdr:row>
      <xdr:rowOff>57150</xdr:rowOff>
    </xdr:from>
    <xdr:to>
      <xdr:col>15</xdr:col>
      <xdr:colOff>466725</xdr:colOff>
      <xdr:row>450</xdr:row>
      <xdr:rowOff>161925</xdr:rowOff>
    </xdr:to>
    <xdr:pic>
      <xdr:nvPicPr>
        <xdr:cNvPr id="135" name="Immagine 19">
          <a:extLst>
            <a:ext uri="{FF2B5EF4-FFF2-40B4-BE49-F238E27FC236}">
              <a16:creationId xmlns="" xmlns:a16="http://schemas.microsoft.com/office/drawing/2014/main" id="{519DEA4A-91E7-437D-BAAA-067B6BE62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71875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458</xdr:row>
      <xdr:rowOff>28575</xdr:rowOff>
    </xdr:from>
    <xdr:to>
      <xdr:col>5</xdr:col>
      <xdr:colOff>466725</xdr:colOff>
      <xdr:row>459</xdr:row>
      <xdr:rowOff>133350</xdr:rowOff>
    </xdr:to>
    <xdr:pic>
      <xdr:nvPicPr>
        <xdr:cNvPr id="136" name="Immagine 15">
          <a:extLst>
            <a:ext uri="{FF2B5EF4-FFF2-40B4-BE49-F238E27FC236}">
              <a16:creationId xmlns="" xmlns:a16="http://schemas.microsoft.com/office/drawing/2014/main" id="{D14CC877-A6E6-48FF-A94E-F1FE2C821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73466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114300</xdr:colOff>
      <xdr:row>458</xdr:row>
      <xdr:rowOff>57150</xdr:rowOff>
    </xdr:from>
    <xdr:to>
      <xdr:col>10</xdr:col>
      <xdr:colOff>419100</xdr:colOff>
      <xdr:row>459</xdr:row>
      <xdr:rowOff>161925</xdr:rowOff>
    </xdr:to>
    <xdr:pic>
      <xdr:nvPicPr>
        <xdr:cNvPr id="137" name="Immagine 17">
          <a:extLst>
            <a:ext uri="{FF2B5EF4-FFF2-40B4-BE49-F238E27FC236}">
              <a16:creationId xmlns="" xmlns:a16="http://schemas.microsoft.com/office/drawing/2014/main" id="{631E586B-1D62-4358-B7F8-DB1F0472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73494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458</xdr:row>
      <xdr:rowOff>76200</xdr:rowOff>
    </xdr:from>
    <xdr:to>
      <xdr:col>15</xdr:col>
      <xdr:colOff>438150</xdr:colOff>
      <xdr:row>459</xdr:row>
      <xdr:rowOff>133350</xdr:rowOff>
    </xdr:to>
    <xdr:pic>
      <xdr:nvPicPr>
        <xdr:cNvPr id="138" name="Immagine 16">
          <a:extLst>
            <a:ext uri="{FF2B5EF4-FFF2-40B4-BE49-F238E27FC236}">
              <a16:creationId xmlns="" xmlns:a16="http://schemas.microsoft.com/office/drawing/2014/main" id="{3481523C-7104-4763-906E-0B1E3FFE0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7351395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98"/>
  <sheetViews>
    <sheetView tabSelected="1" topLeftCell="A362" zoomScale="90" zoomScaleNormal="90" workbookViewId="0">
      <selection activeCell="T381" sqref="T381"/>
    </sheetView>
  </sheetViews>
  <sheetFormatPr defaultRowHeight="14.4" x14ac:dyDescent="0.3"/>
  <cols>
    <col min="6" max="6" width="10.33203125" customWidth="1"/>
    <col min="8" max="8" width="10.109375" customWidth="1"/>
    <col min="10" max="10" width="10.88671875" bestFit="1" customWidth="1"/>
    <col min="12" max="12" width="10.77734375" customWidth="1"/>
    <col min="14" max="14" width="8.88671875" style="1"/>
    <col min="18" max="18" width="18.6640625" customWidth="1"/>
    <col min="22" max="22" width="12" customWidth="1"/>
    <col min="24" max="24" width="18.6640625" customWidth="1"/>
    <col min="30" max="30" width="18.6640625" customWidth="1"/>
    <col min="36" max="36" width="18.6640625" customWidth="1"/>
  </cols>
  <sheetData>
    <row r="1" spans="2:40" ht="93.75" customHeight="1" thickTop="1" thickBot="1" x14ac:dyDescent="0.5">
      <c r="B1" s="435" t="s">
        <v>40</v>
      </c>
      <c r="C1" s="436"/>
      <c r="D1" s="436"/>
      <c r="E1" s="437"/>
      <c r="F1" s="425" t="s">
        <v>41</v>
      </c>
      <c r="G1" s="426"/>
      <c r="H1" s="426"/>
      <c r="I1" s="426"/>
      <c r="J1" s="426"/>
      <c r="K1" s="426"/>
      <c r="L1" s="426"/>
      <c r="M1" s="426"/>
      <c r="N1" s="426"/>
      <c r="O1" s="427"/>
      <c r="P1" s="428"/>
    </row>
    <row r="2" spans="2:40" ht="30" customHeight="1" thickTop="1" thickBot="1" x14ac:dyDescent="0.35">
      <c r="B2" s="226"/>
      <c r="C2" s="227"/>
      <c r="D2" s="227"/>
      <c r="E2" s="228"/>
      <c r="F2" s="6" t="s">
        <v>42</v>
      </c>
      <c r="G2" s="6" t="s">
        <v>43</v>
      </c>
      <c r="H2" s="7" t="s">
        <v>44</v>
      </c>
      <c r="I2" s="7" t="s">
        <v>45</v>
      </c>
      <c r="J2" s="8" t="s">
        <v>47</v>
      </c>
      <c r="K2" s="9" t="s">
        <v>46</v>
      </c>
      <c r="L2" s="5" t="s">
        <v>48</v>
      </c>
      <c r="M2" s="10" t="s">
        <v>49</v>
      </c>
      <c r="N2" s="11" t="s">
        <v>50</v>
      </c>
      <c r="O2" s="12" t="s">
        <v>51</v>
      </c>
      <c r="P2" s="20" t="s">
        <v>52</v>
      </c>
    </row>
    <row r="3" spans="2:40" ht="78" customHeight="1" thickTop="1" thickBot="1" x14ac:dyDescent="0.35">
      <c r="B3" s="229"/>
      <c r="C3" s="230"/>
      <c r="D3" s="230"/>
      <c r="E3" s="231"/>
      <c r="F3" s="13">
        <v>434</v>
      </c>
      <c r="G3" s="14">
        <v>166</v>
      </c>
      <c r="H3" s="15">
        <v>376</v>
      </c>
      <c r="I3" s="16">
        <v>137</v>
      </c>
      <c r="J3" s="17">
        <f>SUM(H3,F3)</f>
        <v>810</v>
      </c>
      <c r="K3" s="18">
        <f>SUM(G3,I3)</f>
        <v>303</v>
      </c>
      <c r="L3" s="19">
        <f>K3*100/J3</f>
        <v>37.407407407407405</v>
      </c>
      <c r="M3" s="21">
        <v>4</v>
      </c>
      <c r="N3" s="22">
        <v>5</v>
      </c>
      <c r="O3" s="23">
        <v>0</v>
      </c>
      <c r="P3" s="24">
        <f>K3-(M3+N3+O3)</f>
        <v>294</v>
      </c>
    </row>
    <row r="4" spans="2:40" ht="23.4" customHeight="1" thickTop="1" thickBot="1" x14ac:dyDescent="0.35">
      <c r="B4" s="275" t="s">
        <v>53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7"/>
      <c r="R4" s="258" t="s">
        <v>171</v>
      </c>
      <c r="S4" s="259"/>
      <c r="T4" s="259"/>
      <c r="U4" s="259"/>
      <c r="V4" s="260"/>
      <c r="X4" s="258" t="s">
        <v>173</v>
      </c>
      <c r="Y4" s="259"/>
      <c r="Z4" s="259"/>
      <c r="AA4" s="259"/>
      <c r="AB4" s="260"/>
      <c r="AD4" s="258" t="s">
        <v>172</v>
      </c>
      <c r="AE4" s="259"/>
      <c r="AF4" s="259"/>
      <c r="AG4" s="259"/>
      <c r="AH4" s="260"/>
      <c r="AJ4" s="258" t="s">
        <v>174</v>
      </c>
      <c r="AK4" s="259"/>
      <c r="AL4" s="259"/>
      <c r="AM4" s="259"/>
      <c r="AN4" s="260"/>
    </row>
    <row r="5" spans="2:40" ht="21.9" customHeight="1" thickTop="1" x14ac:dyDescent="0.3">
      <c r="B5" s="235" t="s">
        <v>0</v>
      </c>
      <c r="C5" s="236"/>
      <c r="D5" s="235" t="s">
        <v>1</v>
      </c>
      <c r="E5" s="236"/>
      <c r="F5" s="328" t="s">
        <v>17</v>
      </c>
      <c r="G5" s="329"/>
      <c r="H5" s="332" t="s">
        <v>2</v>
      </c>
      <c r="I5" s="333"/>
      <c r="J5" s="333"/>
      <c r="K5" s="333"/>
      <c r="L5" s="333"/>
      <c r="M5" s="334"/>
      <c r="N5" s="356"/>
      <c r="O5" s="328" t="s">
        <v>3</v>
      </c>
      <c r="P5" s="329"/>
      <c r="R5" s="261" t="s">
        <v>175</v>
      </c>
      <c r="S5" s="263" t="s">
        <v>160</v>
      </c>
      <c r="T5" s="264"/>
      <c r="U5" s="267" t="s">
        <v>161</v>
      </c>
      <c r="V5" s="268"/>
      <c r="X5" s="261" t="s">
        <v>175</v>
      </c>
      <c r="Y5" s="263" t="s">
        <v>160</v>
      </c>
      <c r="Z5" s="264"/>
      <c r="AA5" s="267" t="s">
        <v>161</v>
      </c>
      <c r="AB5" s="268"/>
      <c r="AD5" s="261" t="s">
        <v>175</v>
      </c>
      <c r="AE5" s="263" t="s">
        <v>160</v>
      </c>
      <c r="AF5" s="264"/>
      <c r="AG5" s="267" t="s">
        <v>161</v>
      </c>
      <c r="AH5" s="268"/>
      <c r="AJ5" s="261" t="s">
        <v>175</v>
      </c>
      <c r="AK5" s="263" t="s">
        <v>160</v>
      </c>
      <c r="AL5" s="264"/>
      <c r="AM5" s="267" t="s">
        <v>161</v>
      </c>
      <c r="AN5" s="268"/>
    </row>
    <row r="6" spans="2:40" ht="21.9" customHeight="1" thickBot="1" x14ac:dyDescent="0.35">
      <c r="B6" s="237"/>
      <c r="C6" s="238"/>
      <c r="D6" s="237"/>
      <c r="E6" s="238"/>
      <c r="F6" s="330"/>
      <c r="G6" s="331"/>
      <c r="H6" s="335"/>
      <c r="I6" s="336"/>
      <c r="J6" s="336"/>
      <c r="K6" s="336"/>
      <c r="L6" s="336"/>
      <c r="M6" s="337"/>
      <c r="N6" s="357"/>
      <c r="O6" s="330"/>
      <c r="P6" s="331"/>
      <c r="R6" s="262"/>
      <c r="S6" s="265"/>
      <c r="T6" s="266"/>
      <c r="U6" s="269"/>
      <c r="V6" s="270"/>
      <c r="X6" s="262"/>
      <c r="Y6" s="265"/>
      <c r="Z6" s="266"/>
      <c r="AA6" s="269"/>
      <c r="AB6" s="270"/>
      <c r="AD6" s="262"/>
      <c r="AE6" s="265"/>
      <c r="AF6" s="266"/>
      <c r="AG6" s="269"/>
      <c r="AH6" s="270"/>
      <c r="AJ6" s="262"/>
      <c r="AK6" s="265"/>
      <c r="AL6" s="266"/>
      <c r="AM6" s="269"/>
      <c r="AN6" s="270"/>
    </row>
    <row r="7" spans="2:40" ht="15" customHeight="1" thickTop="1" thickBot="1" x14ac:dyDescent="0.35">
      <c r="B7" s="204" t="s">
        <v>4</v>
      </c>
      <c r="C7" s="205"/>
      <c r="D7" s="208">
        <f>SUM(F7,O7)</f>
        <v>2</v>
      </c>
      <c r="E7" s="209"/>
      <c r="F7" s="212"/>
      <c r="G7" s="213"/>
      <c r="H7" s="216" t="s">
        <v>5</v>
      </c>
      <c r="I7" s="217"/>
      <c r="J7" s="217"/>
      <c r="K7" s="217"/>
      <c r="L7" s="217"/>
      <c r="M7" s="218"/>
      <c r="N7" s="222"/>
      <c r="O7" s="224">
        <v>2</v>
      </c>
      <c r="P7" s="213"/>
      <c r="Q7" s="59"/>
      <c r="R7" s="49" t="s">
        <v>162</v>
      </c>
      <c r="S7" s="271">
        <v>31</v>
      </c>
      <c r="T7" s="272"/>
      <c r="U7" s="241">
        <f>SUM(S7*100/H3)</f>
        <v>8.2446808510638299</v>
      </c>
      <c r="V7" s="242"/>
      <c r="X7" s="49" t="s">
        <v>162</v>
      </c>
      <c r="Y7" s="271">
        <v>82</v>
      </c>
      <c r="Z7" s="272"/>
      <c r="AA7" s="241">
        <f>SUM(Y7*100/H3)</f>
        <v>21.808510638297872</v>
      </c>
      <c r="AB7" s="242"/>
      <c r="AD7" s="49" t="s">
        <v>162</v>
      </c>
      <c r="AE7" s="271">
        <v>91</v>
      </c>
      <c r="AF7" s="272"/>
      <c r="AG7" s="241">
        <f>SUM(AE7*100/H3)</f>
        <v>24.202127659574469</v>
      </c>
      <c r="AH7" s="242"/>
      <c r="AJ7" s="49" t="s">
        <v>162</v>
      </c>
      <c r="AK7" s="271">
        <v>137</v>
      </c>
      <c r="AL7" s="272"/>
      <c r="AM7" s="241">
        <f>SUM(AK7*100/H3)</f>
        <v>36.436170212765958</v>
      </c>
      <c r="AN7" s="242"/>
    </row>
    <row r="8" spans="2:40" ht="15" customHeight="1" thickBot="1" x14ac:dyDescent="0.35">
      <c r="B8" s="206"/>
      <c r="C8" s="207"/>
      <c r="D8" s="210"/>
      <c r="E8" s="211"/>
      <c r="F8" s="214"/>
      <c r="G8" s="215"/>
      <c r="H8" s="219"/>
      <c r="I8" s="220"/>
      <c r="J8" s="220"/>
      <c r="K8" s="220"/>
      <c r="L8" s="220"/>
      <c r="M8" s="221"/>
      <c r="N8" s="223"/>
      <c r="O8" s="225"/>
      <c r="P8" s="215"/>
      <c r="Q8" s="59"/>
      <c r="R8" s="50" t="s">
        <v>163</v>
      </c>
      <c r="S8" s="239">
        <v>24</v>
      </c>
      <c r="T8" s="240"/>
      <c r="U8" s="241">
        <f>SUM(S8*100/F3)</f>
        <v>5.5299539170506913</v>
      </c>
      <c r="V8" s="242"/>
      <c r="X8" s="50" t="s">
        <v>163</v>
      </c>
      <c r="Y8" s="239">
        <v>88</v>
      </c>
      <c r="Z8" s="240"/>
      <c r="AA8" s="241">
        <f>SUM(Y8*100/F3)</f>
        <v>20.276497695852534</v>
      </c>
      <c r="AB8" s="242"/>
      <c r="AD8" s="50" t="s">
        <v>163</v>
      </c>
      <c r="AE8" s="239">
        <v>99</v>
      </c>
      <c r="AF8" s="240"/>
      <c r="AG8" s="241">
        <f>SUM(AE8*100/F3)</f>
        <v>22.8110599078341</v>
      </c>
      <c r="AH8" s="242"/>
      <c r="AJ8" s="50" t="s">
        <v>163</v>
      </c>
      <c r="AK8" s="239">
        <v>166</v>
      </c>
      <c r="AL8" s="240"/>
      <c r="AM8" s="241">
        <f>SUM(AK8*100/F3)</f>
        <v>38.248847926267281</v>
      </c>
      <c r="AN8" s="242"/>
    </row>
    <row r="9" spans="2:40" ht="15" customHeight="1" thickBot="1" x14ac:dyDescent="0.35">
      <c r="B9" s="338" t="s">
        <v>11</v>
      </c>
      <c r="C9" s="339"/>
      <c r="D9" s="342">
        <f t="shared" ref="D9" si="0">SUM(F9,O9)</f>
        <v>0</v>
      </c>
      <c r="E9" s="343"/>
      <c r="F9" s="344"/>
      <c r="G9" s="345"/>
      <c r="H9" s="346" t="s">
        <v>6</v>
      </c>
      <c r="I9" s="347"/>
      <c r="J9" s="347"/>
      <c r="K9" s="347"/>
      <c r="L9" s="347"/>
      <c r="M9" s="348"/>
      <c r="N9" s="366"/>
      <c r="O9" s="349">
        <v>0</v>
      </c>
      <c r="P9" s="345"/>
      <c r="R9" s="243" t="s">
        <v>164</v>
      </c>
      <c r="S9" s="246">
        <f>SUM(S7:T8)</f>
        <v>55</v>
      </c>
      <c r="T9" s="247"/>
      <c r="U9" s="252">
        <f>SUM(S9*100/J3)</f>
        <v>6.7901234567901234</v>
      </c>
      <c r="V9" s="253"/>
      <c r="X9" s="243" t="s">
        <v>164</v>
      </c>
      <c r="Y9" s="246">
        <f>SUM(Y7:Z8)</f>
        <v>170</v>
      </c>
      <c r="Z9" s="247"/>
      <c r="AA9" s="252">
        <f>SUM(Y9*100/J3)</f>
        <v>20.987654320987655</v>
      </c>
      <c r="AB9" s="253"/>
      <c r="AD9" s="243" t="s">
        <v>164</v>
      </c>
      <c r="AE9" s="246">
        <f>SUM(AE7:AF8)</f>
        <v>190</v>
      </c>
      <c r="AF9" s="247"/>
      <c r="AG9" s="252">
        <f>SUM(AE9*100/J3)</f>
        <v>23.456790123456791</v>
      </c>
      <c r="AH9" s="253"/>
      <c r="AJ9" s="243" t="s">
        <v>164</v>
      </c>
      <c r="AK9" s="246">
        <f>SUM(AK7:AL8)</f>
        <v>303</v>
      </c>
      <c r="AL9" s="247"/>
      <c r="AM9" s="252">
        <f>SUM(AK9*100/J3)</f>
        <v>37.407407407407405</v>
      </c>
      <c r="AN9" s="253"/>
    </row>
    <row r="10" spans="2:40" ht="15" customHeight="1" thickBot="1" x14ac:dyDescent="0.35">
      <c r="B10" s="340"/>
      <c r="C10" s="341"/>
      <c r="D10" s="342"/>
      <c r="E10" s="343"/>
      <c r="F10" s="344"/>
      <c r="G10" s="345"/>
      <c r="H10" s="346"/>
      <c r="I10" s="347"/>
      <c r="J10" s="347"/>
      <c r="K10" s="347"/>
      <c r="L10" s="347"/>
      <c r="M10" s="348"/>
      <c r="N10" s="367"/>
      <c r="O10" s="349"/>
      <c r="P10" s="345"/>
      <c r="R10" s="244"/>
      <c r="S10" s="248"/>
      <c r="T10" s="249"/>
      <c r="U10" s="254"/>
      <c r="V10" s="255"/>
      <c r="X10" s="244"/>
      <c r="Y10" s="248"/>
      <c r="Z10" s="249"/>
      <c r="AA10" s="254"/>
      <c r="AB10" s="255"/>
      <c r="AD10" s="244"/>
      <c r="AE10" s="248"/>
      <c r="AF10" s="249"/>
      <c r="AG10" s="254"/>
      <c r="AH10" s="255"/>
      <c r="AJ10" s="244"/>
      <c r="AK10" s="248"/>
      <c r="AL10" s="249"/>
      <c r="AM10" s="254"/>
      <c r="AN10" s="255"/>
    </row>
    <row r="11" spans="2:40" ht="15" customHeight="1" thickBot="1" x14ac:dyDescent="0.35">
      <c r="B11" s="350" t="s">
        <v>12</v>
      </c>
      <c r="C11" s="351"/>
      <c r="D11" s="395">
        <f t="shared" ref="D11" si="1">SUM(F11,O11)</f>
        <v>6</v>
      </c>
      <c r="E11" s="396"/>
      <c r="F11" s="397"/>
      <c r="G11" s="274"/>
      <c r="H11" s="398" t="s">
        <v>7</v>
      </c>
      <c r="I11" s="399"/>
      <c r="J11" s="399"/>
      <c r="K11" s="399"/>
      <c r="L11" s="399"/>
      <c r="M11" s="400"/>
      <c r="N11" s="368"/>
      <c r="O11" s="273">
        <v>6</v>
      </c>
      <c r="P11" s="274"/>
      <c r="R11" s="244"/>
      <c r="S11" s="248"/>
      <c r="T11" s="249"/>
      <c r="U11" s="254"/>
      <c r="V11" s="255"/>
      <c r="X11" s="244"/>
      <c r="Y11" s="248"/>
      <c r="Z11" s="249"/>
      <c r="AA11" s="254"/>
      <c r="AB11" s="255"/>
      <c r="AD11" s="244"/>
      <c r="AE11" s="248"/>
      <c r="AF11" s="249"/>
      <c r="AG11" s="254"/>
      <c r="AH11" s="255"/>
      <c r="AJ11" s="244"/>
      <c r="AK11" s="248"/>
      <c r="AL11" s="249"/>
      <c r="AM11" s="254"/>
      <c r="AN11" s="255"/>
    </row>
    <row r="12" spans="2:40" ht="15" customHeight="1" thickBot="1" x14ac:dyDescent="0.35">
      <c r="B12" s="352"/>
      <c r="C12" s="353"/>
      <c r="D12" s="395"/>
      <c r="E12" s="396"/>
      <c r="F12" s="397"/>
      <c r="G12" s="274"/>
      <c r="H12" s="398"/>
      <c r="I12" s="399"/>
      <c r="J12" s="399"/>
      <c r="K12" s="399"/>
      <c r="L12" s="399"/>
      <c r="M12" s="400"/>
      <c r="N12" s="369"/>
      <c r="O12" s="273"/>
      <c r="P12" s="274"/>
      <c r="R12" s="245"/>
      <c r="S12" s="250"/>
      <c r="T12" s="251"/>
      <c r="U12" s="256"/>
      <c r="V12" s="257"/>
      <c r="X12" s="245"/>
      <c r="Y12" s="250"/>
      <c r="Z12" s="251"/>
      <c r="AA12" s="256"/>
      <c r="AB12" s="257"/>
      <c r="AD12" s="245"/>
      <c r="AE12" s="250"/>
      <c r="AF12" s="251"/>
      <c r="AG12" s="256"/>
      <c r="AH12" s="257"/>
      <c r="AJ12" s="245"/>
      <c r="AK12" s="250"/>
      <c r="AL12" s="251"/>
      <c r="AM12" s="256"/>
      <c r="AN12" s="257"/>
    </row>
    <row r="13" spans="2:40" ht="15" customHeight="1" thickBot="1" x14ac:dyDescent="0.35">
      <c r="B13" s="385" t="s">
        <v>13</v>
      </c>
      <c r="C13" s="386"/>
      <c r="D13" s="389">
        <f t="shared" ref="D13" si="2">SUM(F13,O13)</f>
        <v>2</v>
      </c>
      <c r="E13" s="390"/>
      <c r="F13" s="391"/>
      <c r="G13" s="279"/>
      <c r="H13" s="392" t="s">
        <v>8</v>
      </c>
      <c r="I13" s="393"/>
      <c r="J13" s="393"/>
      <c r="K13" s="393"/>
      <c r="L13" s="393"/>
      <c r="M13" s="394"/>
      <c r="N13" s="370"/>
      <c r="O13" s="278">
        <v>2</v>
      </c>
      <c r="P13" s="279"/>
      <c r="X13" s="2"/>
    </row>
    <row r="14" spans="2:40" ht="15" customHeight="1" thickBot="1" x14ac:dyDescent="0.35">
      <c r="B14" s="387"/>
      <c r="C14" s="388"/>
      <c r="D14" s="389"/>
      <c r="E14" s="390"/>
      <c r="F14" s="391"/>
      <c r="G14" s="279"/>
      <c r="H14" s="392"/>
      <c r="I14" s="393"/>
      <c r="J14" s="393"/>
      <c r="K14" s="393"/>
      <c r="L14" s="393"/>
      <c r="M14" s="394"/>
      <c r="N14" s="371"/>
      <c r="O14" s="278"/>
      <c r="P14" s="279"/>
    </row>
    <row r="15" spans="2:40" ht="15" customHeight="1" thickBot="1" x14ac:dyDescent="0.35">
      <c r="B15" s="280" t="s">
        <v>14</v>
      </c>
      <c r="C15" s="281"/>
      <c r="D15" s="284">
        <f t="shared" ref="D15" si="3">SUM(F15,O15)</f>
        <v>1</v>
      </c>
      <c r="E15" s="285"/>
      <c r="F15" s="286"/>
      <c r="G15" s="287"/>
      <c r="H15" s="288" t="s">
        <v>9</v>
      </c>
      <c r="I15" s="289"/>
      <c r="J15" s="289"/>
      <c r="K15" s="289"/>
      <c r="L15" s="289"/>
      <c r="M15" s="290"/>
      <c r="N15" s="372"/>
      <c r="O15" s="294">
        <v>1</v>
      </c>
      <c r="P15" s="287"/>
    </row>
    <row r="16" spans="2:40" ht="15" customHeight="1" thickBot="1" x14ac:dyDescent="0.35">
      <c r="B16" s="282"/>
      <c r="C16" s="283"/>
      <c r="D16" s="284"/>
      <c r="E16" s="285"/>
      <c r="F16" s="286"/>
      <c r="G16" s="287"/>
      <c r="H16" s="291"/>
      <c r="I16" s="292"/>
      <c r="J16" s="292"/>
      <c r="K16" s="292"/>
      <c r="L16" s="292"/>
      <c r="M16" s="293"/>
      <c r="N16" s="373"/>
      <c r="O16" s="294"/>
      <c r="P16" s="287"/>
    </row>
    <row r="17" spans="2:16" ht="15" customHeight="1" thickBot="1" x14ac:dyDescent="0.35">
      <c r="B17" s="295" t="s">
        <v>15</v>
      </c>
      <c r="C17" s="296"/>
      <c r="D17" s="299">
        <f t="shared" ref="D17" si="4">SUM(F17,O17)</f>
        <v>1</v>
      </c>
      <c r="E17" s="300"/>
      <c r="F17" s="301">
        <v>1</v>
      </c>
      <c r="G17" s="302"/>
      <c r="H17" s="303"/>
      <c r="I17" s="304"/>
      <c r="J17" s="304"/>
      <c r="K17" s="304"/>
      <c r="L17" s="304"/>
      <c r="M17" s="305"/>
      <c r="N17" s="374"/>
      <c r="O17" s="306"/>
      <c r="P17" s="307"/>
    </row>
    <row r="18" spans="2:16" ht="15" customHeight="1" thickBot="1" x14ac:dyDescent="0.35">
      <c r="B18" s="297"/>
      <c r="C18" s="298"/>
      <c r="D18" s="299"/>
      <c r="E18" s="300"/>
      <c r="F18" s="301"/>
      <c r="G18" s="302"/>
      <c r="H18" s="303"/>
      <c r="I18" s="304"/>
      <c r="J18" s="304"/>
      <c r="K18" s="304"/>
      <c r="L18" s="304"/>
      <c r="M18" s="305"/>
      <c r="N18" s="375"/>
      <c r="O18" s="306"/>
      <c r="P18" s="307"/>
    </row>
    <row r="19" spans="2:16" ht="15" customHeight="1" thickBot="1" x14ac:dyDescent="0.35">
      <c r="B19" s="308" t="s">
        <v>16</v>
      </c>
      <c r="C19" s="309"/>
      <c r="D19" s="312">
        <f t="shared" ref="D19" si="5">SUM(F19,O19)</f>
        <v>4</v>
      </c>
      <c r="E19" s="313"/>
      <c r="F19" s="316"/>
      <c r="G19" s="317"/>
      <c r="H19" s="320" t="s">
        <v>10</v>
      </c>
      <c r="I19" s="321"/>
      <c r="J19" s="321"/>
      <c r="K19" s="321"/>
      <c r="L19" s="321"/>
      <c r="M19" s="322"/>
      <c r="N19" s="354"/>
      <c r="O19" s="326">
        <v>4</v>
      </c>
      <c r="P19" s="317"/>
    </row>
    <row r="20" spans="2:16" ht="15" customHeight="1" thickBot="1" x14ac:dyDescent="0.35">
      <c r="B20" s="310"/>
      <c r="C20" s="311"/>
      <c r="D20" s="314"/>
      <c r="E20" s="315"/>
      <c r="F20" s="318"/>
      <c r="G20" s="319"/>
      <c r="H20" s="323"/>
      <c r="I20" s="324"/>
      <c r="J20" s="324"/>
      <c r="K20" s="324"/>
      <c r="L20" s="324"/>
      <c r="M20" s="325"/>
      <c r="N20" s="355"/>
      <c r="O20" s="327"/>
      <c r="P20" s="319"/>
    </row>
    <row r="21" spans="2:16" ht="16.5" customHeight="1" thickTop="1" thickBot="1" x14ac:dyDescent="0.35">
      <c r="B21" s="376" t="s">
        <v>18</v>
      </c>
      <c r="C21" s="377"/>
      <c r="D21" s="190">
        <f>SUM(F21,O21:P34)</f>
        <v>117</v>
      </c>
      <c r="E21" s="191"/>
      <c r="F21" s="162">
        <v>8</v>
      </c>
      <c r="G21" s="163"/>
      <c r="H21" s="358" t="s">
        <v>19</v>
      </c>
      <c r="I21" s="359"/>
      <c r="J21" s="359"/>
      <c r="K21" s="359"/>
      <c r="L21" s="359"/>
      <c r="M21" s="360"/>
      <c r="N21" s="364"/>
      <c r="O21" s="517">
        <v>16</v>
      </c>
      <c r="P21" s="518"/>
    </row>
    <row r="22" spans="2:16" ht="15.75" customHeight="1" thickBot="1" x14ac:dyDescent="0.35">
      <c r="B22" s="378"/>
      <c r="C22" s="379"/>
      <c r="D22" s="192"/>
      <c r="E22" s="193"/>
      <c r="F22" s="164"/>
      <c r="G22" s="165"/>
      <c r="H22" s="361"/>
      <c r="I22" s="362"/>
      <c r="J22" s="362"/>
      <c r="K22" s="362"/>
      <c r="L22" s="362"/>
      <c r="M22" s="363"/>
      <c r="N22" s="365"/>
      <c r="O22" s="421"/>
      <c r="P22" s="422"/>
    </row>
    <row r="23" spans="2:16" ht="15" customHeight="1" thickBot="1" x14ac:dyDescent="0.35">
      <c r="B23" s="380"/>
      <c r="C23" s="381"/>
      <c r="D23" s="186"/>
      <c r="E23" s="187"/>
      <c r="F23" s="166"/>
      <c r="G23" s="167"/>
      <c r="H23" s="361" t="s">
        <v>20</v>
      </c>
      <c r="I23" s="362"/>
      <c r="J23" s="362"/>
      <c r="K23" s="362"/>
      <c r="L23" s="362"/>
      <c r="M23" s="363"/>
      <c r="N23" s="384"/>
      <c r="O23" s="421">
        <v>36</v>
      </c>
      <c r="P23" s="422"/>
    </row>
    <row r="24" spans="2:16" ht="15" customHeight="1" thickBot="1" x14ac:dyDescent="0.35">
      <c r="B24" s="380"/>
      <c r="C24" s="381"/>
      <c r="D24" s="186"/>
      <c r="E24" s="187"/>
      <c r="F24" s="166"/>
      <c r="G24" s="167"/>
      <c r="H24" s="361"/>
      <c r="I24" s="362"/>
      <c r="J24" s="362"/>
      <c r="K24" s="362"/>
      <c r="L24" s="362"/>
      <c r="M24" s="363"/>
      <c r="N24" s="365"/>
      <c r="O24" s="421"/>
      <c r="P24" s="422"/>
    </row>
    <row r="25" spans="2:16" ht="15" customHeight="1" thickBot="1" x14ac:dyDescent="0.35">
      <c r="B25" s="380"/>
      <c r="C25" s="381"/>
      <c r="D25" s="186"/>
      <c r="E25" s="187"/>
      <c r="F25" s="166"/>
      <c r="G25" s="167"/>
      <c r="H25" s="361" t="s">
        <v>169</v>
      </c>
      <c r="I25" s="362"/>
      <c r="J25" s="362"/>
      <c r="K25" s="362"/>
      <c r="L25" s="362"/>
      <c r="M25" s="363"/>
      <c r="N25" s="384"/>
      <c r="O25" s="421">
        <v>1</v>
      </c>
      <c r="P25" s="422"/>
    </row>
    <row r="26" spans="2:16" ht="15" customHeight="1" thickBot="1" x14ac:dyDescent="0.35">
      <c r="B26" s="380"/>
      <c r="C26" s="381"/>
      <c r="D26" s="186"/>
      <c r="E26" s="187"/>
      <c r="F26" s="166"/>
      <c r="G26" s="167"/>
      <c r="H26" s="361"/>
      <c r="I26" s="362"/>
      <c r="J26" s="362"/>
      <c r="K26" s="362"/>
      <c r="L26" s="362"/>
      <c r="M26" s="363"/>
      <c r="N26" s="365"/>
      <c r="O26" s="421"/>
      <c r="P26" s="422"/>
    </row>
    <row r="27" spans="2:16" ht="15" customHeight="1" thickBot="1" x14ac:dyDescent="0.35">
      <c r="B27" s="380"/>
      <c r="C27" s="381"/>
      <c r="D27" s="186"/>
      <c r="E27" s="187"/>
      <c r="F27" s="166"/>
      <c r="G27" s="167"/>
      <c r="H27" s="361" t="s">
        <v>21</v>
      </c>
      <c r="I27" s="362"/>
      <c r="J27" s="362"/>
      <c r="K27" s="362"/>
      <c r="L27" s="362"/>
      <c r="M27" s="363"/>
      <c r="N27" s="384"/>
      <c r="O27" s="421">
        <v>34</v>
      </c>
      <c r="P27" s="422"/>
    </row>
    <row r="28" spans="2:16" ht="15" customHeight="1" thickBot="1" x14ac:dyDescent="0.35">
      <c r="B28" s="380"/>
      <c r="C28" s="381"/>
      <c r="D28" s="186"/>
      <c r="E28" s="187"/>
      <c r="F28" s="166"/>
      <c r="G28" s="167"/>
      <c r="H28" s="361"/>
      <c r="I28" s="362"/>
      <c r="J28" s="362"/>
      <c r="K28" s="362"/>
      <c r="L28" s="362"/>
      <c r="M28" s="363"/>
      <c r="N28" s="365"/>
      <c r="O28" s="421"/>
      <c r="P28" s="422"/>
    </row>
    <row r="29" spans="2:16" ht="15" customHeight="1" thickBot="1" x14ac:dyDescent="0.35">
      <c r="B29" s="380"/>
      <c r="C29" s="381"/>
      <c r="D29" s="186"/>
      <c r="E29" s="187"/>
      <c r="F29" s="166"/>
      <c r="G29" s="167"/>
      <c r="H29" s="361" t="s">
        <v>22</v>
      </c>
      <c r="I29" s="362"/>
      <c r="J29" s="362"/>
      <c r="K29" s="362"/>
      <c r="L29" s="362"/>
      <c r="M29" s="363"/>
      <c r="N29" s="384"/>
      <c r="O29" s="421">
        <v>18</v>
      </c>
      <c r="P29" s="422"/>
    </row>
    <row r="30" spans="2:16" ht="15" customHeight="1" thickBot="1" x14ac:dyDescent="0.35">
      <c r="B30" s="380"/>
      <c r="C30" s="381"/>
      <c r="D30" s="186"/>
      <c r="E30" s="187"/>
      <c r="F30" s="166"/>
      <c r="G30" s="167"/>
      <c r="H30" s="361"/>
      <c r="I30" s="362"/>
      <c r="J30" s="362"/>
      <c r="K30" s="362"/>
      <c r="L30" s="362"/>
      <c r="M30" s="363"/>
      <c r="N30" s="365"/>
      <c r="O30" s="421"/>
      <c r="P30" s="422"/>
    </row>
    <row r="31" spans="2:16" ht="15" customHeight="1" thickBot="1" x14ac:dyDescent="0.35">
      <c r="B31" s="380"/>
      <c r="C31" s="381"/>
      <c r="D31" s="186"/>
      <c r="E31" s="187"/>
      <c r="F31" s="166"/>
      <c r="G31" s="167"/>
      <c r="H31" s="361" t="s">
        <v>23</v>
      </c>
      <c r="I31" s="362"/>
      <c r="J31" s="362"/>
      <c r="K31" s="362"/>
      <c r="L31" s="362"/>
      <c r="M31" s="363"/>
      <c r="N31" s="384"/>
      <c r="O31" s="421">
        <v>4</v>
      </c>
      <c r="P31" s="422"/>
    </row>
    <row r="32" spans="2:16" ht="15" customHeight="1" thickBot="1" x14ac:dyDescent="0.35">
      <c r="B32" s="380"/>
      <c r="C32" s="381"/>
      <c r="D32" s="186"/>
      <c r="E32" s="187"/>
      <c r="F32" s="166"/>
      <c r="G32" s="167"/>
      <c r="H32" s="361"/>
      <c r="I32" s="362"/>
      <c r="J32" s="362"/>
      <c r="K32" s="362"/>
      <c r="L32" s="362"/>
      <c r="M32" s="363"/>
      <c r="N32" s="365"/>
      <c r="O32" s="421"/>
      <c r="P32" s="422"/>
    </row>
    <row r="33" spans="2:16" ht="15" customHeight="1" thickBot="1" x14ac:dyDescent="0.35">
      <c r="B33" s="380"/>
      <c r="C33" s="381"/>
      <c r="D33" s="186"/>
      <c r="E33" s="187"/>
      <c r="F33" s="166"/>
      <c r="G33" s="167"/>
      <c r="H33" s="361" t="s">
        <v>24</v>
      </c>
      <c r="I33" s="362"/>
      <c r="J33" s="362"/>
      <c r="K33" s="362"/>
      <c r="L33" s="362"/>
      <c r="M33" s="363"/>
      <c r="N33" s="384"/>
      <c r="O33" s="421">
        <v>0</v>
      </c>
      <c r="P33" s="422"/>
    </row>
    <row r="34" spans="2:16" ht="15" customHeight="1" thickBot="1" x14ac:dyDescent="0.35">
      <c r="B34" s="382"/>
      <c r="C34" s="383"/>
      <c r="D34" s="188"/>
      <c r="E34" s="189"/>
      <c r="F34" s="168"/>
      <c r="G34" s="169"/>
      <c r="H34" s="417"/>
      <c r="I34" s="418"/>
      <c r="J34" s="418"/>
      <c r="K34" s="418"/>
      <c r="L34" s="418"/>
      <c r="M34" s="419"/>
      <c r="N34" s="420"/>
      <c r="O34" s="423"/>
      <c r="P34" s="424"/>
    </row>
    <row r="35" spans="2:16" ht="15.6" customHeight="1" thickTop="1" thickBot="1" x14ac:dyDescent="0.35">
      <c r="B35" s="505" t="s">
        <v>25</v>
      </c>
      <c r="C35" s="506"/>
      <c r="D35" s="194">
        <f>SUM(F35,O35:P46)</f>
        <v>161</v>
      </c>
      <c r="E35" s="195"/>
      <c r="F35" s="170">
        <v>9</v>
      </c>
      <c r="G35" s="171"/>
      <c r="H35" s="408" t="s">
        <v>26</v>
      </c>
      <c r="I35" s="409"/>
      <c r="J35" s="409"/>
      <c r="K35" s="409"/>
      <c r="L35" s="409"/>
      <c r="M35" s="410"/>
      <c r="N35" s="414"/>
      <c r="O35" s="415">
        <v>5</v>
      </c>
      <c r="P35" s="416"/>
    </row>
    <row r="36" spans="2:16" ht="15" customHeight="1" thickBot="1" x14ac:dyDescent="0.35">
      <c r="B36" s="507"/>
      <c r="C36" s="508"/>
      <c r="D36" s="196"/>
      <c r="E36" s="197"/>
      <c r="F36" s="172"/>
      <c r="G36" s="173"/>
      <c r="H36" s="411"/>
      <c r="I36" s="412"/>
      <c r="J36" s="412"/>
      <c r="K36" s="412"/>
      <c r="L36" s="412"/>
      <c r="M36" s="413"/>
      <c r="N36" s="405"/>
      <c r="O36" s="406"/>
      <c r="P36" s="407"/>
    </row>
    <row r="37" spans="2:16" ht="15" customHeight="1" thickBot="1" x14ac:dyDescent="0.35">
      <c r="B37" s="509"/>
      <c r="C37" s="510"/>
      <c r="D37" s="178"/>
      <c r="E37" s="179"/>
      <c r="F37" s="166"/>
      <c r="G37" s="167"/>
      <c r="H37" s="401" t="s">
        <v>27</v>
      </c>
      <c r="I37" s="402"/>
      <c r="J37" s="402"/>
      <c r="K37" s="402"/>
      <c r="L37" s="402"/>
      <c r="M37" s="403"/>
      <c r="N37" s="404"/>
      <c r="O37" s="406">
        <v>105</v>
      </c>
      <c r="P37" s="407"/>
    </row>
    <row r="38" spans="2:16" ht="15" customHeight="1" thickBot="1" x14ac:dyDescent="0.35">
      <c r="B38" s="509"/>
      <c r="C38" s="510"/>
      <c r="D38" s="178"/>
      <c r="E38" s="179"/>
      <c r="F38" s="166"/>
      <c r="G38" s="167"/>
      <c r="H38" s="401"/>
      <c r="I38" s="402"/>
      <c r="J38" s="402"/>
      <c r="K38" s="402"/>
      <c r="L38" s="402"/>
      <c r="M38" s="403"/>
      <c r="N38" s="405"/>
      <c r="O38" s="406"/>
      <c r="P38" s="407"/>
    </row>
    <row r="39" spans="2:16" ht="15" customHeight="1" thickBot="1" x14ac:dyDescent="0.35">
      <c r="B39" s="509"/>
      <c r="C39" s="510"/>
      <c r="D39" s="178"/>
      <c r="E39" s="179"/>
      <c r="F39" s="166"/>
      <c r="G39" s="167"/>
      <c r="H39" s="401" t="s">
        <v>28</v>
      </c>
      <c r="I39" s="402"/>
      <c r="J39" s="402"/>
      <c r="K39" s="402"/>
      <c r="L39" s="402"/>
      <c r="M39" s="403"/>
      <c r="N39" s="404"/>
      <c r="O39" s="406">
        <v>20</v>
      </c>
      <c r="P39" s="407"/>
    </row>
    <row r="40" spans="2:16" ht="15" customHeight="1" thickBot="1" x14ac:dyDescent="0.35">
      <c r="B40" s="509"/>
      <c r="C40" s="510"/>
      <c r="D40" s="178"/>
      <c r="E40" s="179"/>
      <c r="F40" s="166"/>
      <c r="G40" s="167"/>
      <c r="H40" s="401"/>
      <c r="I40" s="402"/>
      <c r="J40" s="402"/>
      <c r="K40" s="402"/>
      <c r="L40" s="402"/>
      <c r="M40" s="403"/>
      <c r="N40" s="405"/>
      <c r="O40" s="406"/>
      <c r="P40" s="407"/>
    </row>
    <row r="41" spans="2:16" ht="15" customHeight="1" thickBot="1" x14ac:dyDescent="0.35">
      <c r="B41" s="509"/>
      <c r="C41" s="510"/>
      <c r="D41" s="178"/>
      <c r="E41" s="179"/>
      <c r="F41" s="166"/>
      <c r="G41" s="167"/>
      <c r="H41" s="401" t="s">
        <v>29</v>
      </c>
      <c r="I41" s="402"/>
      <c r="J41" s="402"/>
      <c r="K41" s="402"/>
      <c r="L41" s="402"/>
      <c r="M41" s="403"/>
      <c r="N41" s="404"/>
      <c r="O41" s="406">
        <v>11</v>
      </c>
      <c r="P41" s="407"/>
    </row>
    <row r="42" spans="2:16" ht="15" customHeight="1" thickBot="1" x14ac:dyDescent="0.35">
      <c r="B42" s="509"/>
      <c r="C42" s="510"/>
      <c r="D42" s="178"/>
      <c r="E42" s="179"/>
      <c r="F42" s="166"/>
      <c r="G42" s="167"/>
      <c r="H42" s="401"/>
      <c r="I42" s="402"/>
      <c r="J42" s="402"/>
      <c r="K42" s="402"/>
      <c r="L42" s="402"/>
      <c r="M42" s="403"/>
      <c r="N42" s="405"/>
      <c r="O42" s="406"/>
      <c r="P42" s="407"/>
    </row>
    <row r="43" spans="2:16" ht="15" customHeight="1" thickBot="1" x14ac:dyDescent="0.35">
      <c r="B43" s="509"/>
      <c r="C43" s="510"/>
      <c r="D43" s="178"/>
      <c r="E43" s="179"/>
      <c r="F43" s="166"/>
      <c r="G43" s="167"/>
      <c r="H43" s="401" t="s">
        <v>30</v>
      </c>
      <c r="I43" s="402"/>
      <c r="J43" s="402"/>
      <c r="K43" s="402"/>
      <c r="L43" s="402"/>
      <c r="M43" s="403"/>
      <c r="N43" s="404"/>
      <c r="O43" s="406">
        <v>10</v>
      </c>
      <c r="P43" s="407"/>
    </row>
    <row r="44" spans="2:16" ht="15" customHeight="1" thickBot="1" x14ac:dyDescent="0.35">
      <c r="B44" s="509"/>
      <c r="C44" s="510"/>
      <c r="D44" s="178"/>
      <c r="E44" s="179"/>
      <c r="F44" s="166"/>
      <c r="G44" s="167"/>
      <c r="H44" s="401"/>
      <c r="I44" s="402"/>
      <c r="J44" s="402"/>
      <c r="K44" s="402"/>
      <c r="L44" s="402"/>
      <c r="M44" s="403"/>
      <c r="N44" s="405"/>
      <c r="O44" s="406"/>
      <c r="P44" s="407"/>
    </row>
    <row r="45" spans="2:16" ht="15" customHeight="1" thickBot="1" x14ac:dyDescent="0.35">
      <c r="B45" s="509"/>
      <c r="C45" s="510"/>
      <c r="D45" s="178"/>
      <c r="E45" s="179"/>
      <c r="F45" s="166"/>
      <c r="G45" s="167"/>
      <c r="H45" s="496" t="s">
        <v>31</v>
      </c>
      <c r="I45" s="497"/>
      <c r="J45" s="497"/>
      <c r="K45" s="497"/>
      <c r="L45" s="497"/>
      <c r="M45" s="498"/>
      <c r="N45" s="404"/>
      <c r="O45" s="406">
        <v>1</v>
      </c>
      <c r="P45" s="407"/>
    </row>
    <row r="46" spans="2:16" ht="15" customHeight="1" thickBot="1" x14ac:dyDescent="0.35">
      <c r="B46" s="511"/>
      <c r="C46" s="512"/>
      <c r="D46" s="180"/>
      <c r="E46" s="181"/>
      <c r="F46" s="168"/>
      <c r="G46" s="169"/>
      <c r="H46" s="499"/>
      <c r="I46" s="500"/>
      <c r="J46" s="500"/>
      <c r="K46" s="500"/>
      <c r="L46" s="500"/>
      <c r="M46" s="501"/>
      <c r="N46" s="502"/>
      <c r="O46" s="503"/>
      <c r="P46" s="504"/>
    </row>
    <row r="47" spans="2:16" ht="15" customHeight="1" thickTop="1" x14ac:dyDescent="0.3">
      <c r="B47" s="198" t="s">
        <v>53</v>
      </c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200"/>
    </row>
    <row r="48" spans="2:16" ht="15" customHeight="1" thickBot="1" x14ac:dyDescent="0.35">
      <c r="B48" s="201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3"/>
    </row>
    <row r="49" spans="2:40" ht="15.6" customHeight="1" thickTop="1" thickBot="1" x14ac:dyDescent="0.35">
      <c r="B49" s="480" t="s">
        <v>32</v>
      </c>
      <c r="C49" s="481"/>
      <c r="D49" s="484">
        <f>SUM(D7:E46)</f>
        <v>294</v>
      </c>
      <c r="E49" s="485"/>
      <c r="F49" s="488">
        <f>SUM(F7:G46)</f>
        <v>18</v>
      </c>
      <c r="G49" s="489"/>
      <c r="H49" s="460" t="s">
        <v>33</v>
      </c>
      <c r="I49" s="461"/>
      <c r="J49" s="462"/>
      <c r="K49" s="3"/>
      <c r="L49" s="466" t="s">
        <v>34</v>
      </c>
      <c r="M49" s="467"/>
      <c r="N49" s="468"/>
      <c r="O49" s="492">
        <f>SUM(O7:P46)</f>
        <v>276</v>
      </c>
      <c r="P49" s="493"/>
    </row>
    <row r="50" spans="2:40" ht="15" thickBot="1" x14ac:dyDescent="0.35">
      <c r="B50" s="482"/>
      <c r="C50" s="483"/>
      <c r="D50" s="486"/>
      <c r="E50" s="487"/>
      <c r="F50" s="490"/>
      <c r="G50" s="491"/>
      <c r="H50" s="463"/>
      <c r="I50" s="464"/>
      <c r="J50" s="465"/>
      <c r="K50" s="4"/>
      <c r="L50" s="469"/>
      <c r="M50" s="470"/>
      <c r="N50" s="471"/>
      <c r="O50" s="494"/>
      <c r="P50" s="495"/>
    </row>
    <row r="51" spans="2:40" ht="16.8" thickTop="1" thickBot="1" x14ac:dyDescent="0.35">
      <c r="B51" s="91"/>
      <c r="C51" s="92"/>
      <c r="D51" s="474">
        <v>4</v>
      </c>
      <c r="E51" s="475"/>
      <c r="F51" s="472" t="s">
        <v>35</v>
      </c>
      <c r="G51" s="472"/>
      <c r="H51" s="472"/>
      <c r="I51" s="472"/>
      <c r="J51" s="472"/>
      <c r="K51" s="472"/>
      <c r="L51" s="472"/>
      <c r="M51" s="472"/>
      <c r="N51" s="472"/>
      <c r="O51" s="472"/>
      <c r="P51" s="473"/>
    </row>
    <row r="52" spans="2:40" ht="16.2" thickBot="1" x14ac:dyDescent="0.35">
      <c r="B52" s="91"/>
      <c r="C52" s="92"/>
      <c r="D52" s="476">
        <v>5</v>
      </c>
      <c r="E52" s="477"/>
      <c r="F52" s="478" t="s">
        <v>36</v>
      </c>
      <c r="G52" s="478"/>
      <c r="H52" s="478"/>
      <c r="I52" s="478"/>
      <c r="J52" s="478"/>
      <c r="K52" s="478"/>
      <c r="L52" s="478"/>
      <c r="M52" s="478"/>
      <c r="N52" s="478"/>
      <c r="O52" s="478"/>
      <c r="P52" s="479"/>
    </row>
    <row r="53" spans="2:40" ht="16.2" thickBot="1" x14ac:dyDescent="0.35">
      <c r="B53" s="91"/>
      <c r="C53" s="92"/>
      <c r="D53" s="438"/>
      <c r="E53" s="439"/>
      <c r="F53" s="440" t="s">
        <v>37</v>
      </c>
      <c r="G53" s="440"/>
      <c r="H53" s="440"/>
      <c r="I53" s="440"/>
      <c r="J53" s="440"/>
      <c r="K53" s="440"/>
      <c r="L53" s="440"/>
      <c r="M53" s="440"/>
      <c r="N53" s="440"/>
      <c r="O53" s="440"/>
      <c r="P53" s="441"/>
    </row>
    <row r="54" spans="2:40" ht="15.6" thickTop="1" thickBot="1" x14ac:dyDescent="0.35">
      <c r="B54" s="442" t="s">
        <v>38</v>
      </c>
      <c r="C54" s="443"/>
      <c r="D54" s="446">
        <f>SUM(D49:E53)</f>
        <v>303</v>
      </c>
      <c r="E54" s="447"/>
      <c r="F54" s="454" t="s">
        <v>39</v>
      </c>
      <c r="G54" s="455"/>
      <c r="H54" s="455"/>
      <c r="I54" s="455"/>
      <c r="J54" s="455"/>
      <c r="K54" s="455"/>
      <c r="L54" s="455"/>
      <c r="M54" s="455"/>
      <c r="N54" s="456"/>
      <c r="O54" s="450">
        <v>303</v>
      </c>
      <c r="P54" s="451"/>
    </row>
    <row r="55" spans="2:40" ht="15" thickBot="1" x14ac:dyDescent="0.35">
      <c r="B55" s="444"/>
      <c r="C55" s="445"/>
      <c r="D55" s="448"/>
      <c r="E55" s="449"/>
      <c r="F55" s="457"/>
      <c r="G55" s="458"/>
      <c r="H55" s="458"/>
      <c r="I55" s="458"/>
      <c r="J55" s="458"/>
      <c r="K55" s="458"/>
      <c r="L55" s="458"/>
      <c r="M55" s="458"/>
      <c r="N55" s="459"/>
      <c r="O55" s="452"/>
      <c r="P55" s="453"/>
    </row>
    <row r="56" spans="2:40" ht="15" thickTop="1" x14ac:dyDescent="0.3">
      <c r="B56" s="513"/>
      <c r="C56" s="514"/>
      <c r="D56" s="514"/>
      <c r="E56" s="514"/>
      <c r="F56" s="514"/>
      <c r="G56" s="514"/>
      <c r="H56" s="514"/>
      <c r="I56" s="514"/>
      <c r="J56" s="514"/>
      <c r="K56" s="514"/>
      <c r="L56" s="514"/>
      <c r="M56" s="514"/>
      <c r="N56" s="514"/>
      <c r="O56" s="514"/>
      <c r="P56" s="514"/>
    </row>
    <row r="57" spans="2:40" ht="15" thickBot="1" x14ac:dyDescent="0.35">
      <c r="B57" s="515"/>
      <c r="C57" s="516"/>
      <c r="D57" s="516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</row>
    <row r="58" spans="2:40" ht="94.2" customHeight="1" thickTop="1" thickBot="1" x14ac:dyDescent="0.5">
      <c r="B58" s="429" t="s">
        <v>40</v>
      </c>
      <c r="C58" s="430"/>
      <c r="D58" s="430"/>
      <c r="E58" s="431"/>
      <c r="F58" s="432" t="s">
        <v>41</v>
      </c>
      <c r="G58" s="433"/>
      <c r="H58" s="433"/>
      <c r="I58" s="433"/>
      <c r="J58" s="433"/>
      <c r="K58" s="433"/>
      <c r="L58" s="433"/>
      <c r="M58" s="433"/>
      <c r="N58" s="433"/>
      <c r="O58" s="434"/>
      <c r="P58" s="169"/>
    </row>
    <row r="59" spans="2:40" ht="30" customHeight="1" thickTop="1" thickBot="1" x14ac:dyDescent="0.35">
      <c r="B59" s="226"/>
      <c r="C59" s="227"/>
      <c r="D59" s="227"/>
      <c r="E59" s="228"/>
      <c r="F59" s="6" t="s">
        <v>42</v>
      </c>
      <c r="G59" s="6" t="s">
        <v>43</v>
      </c>
      <c r="H59" s="7" t="s">
        <v>44</v>
      </c>
      <c r="I59" s="7" t="s">
        <v>45</v>
      </c>
      <c r="J59" s="8" t="s">
        <v>47</v>
      </c>
      <c r="K59" s="9" t="s">
        <v>46</v>
      </c>
      <c r="L59" s="5" t="s">
        <v>48</v>
      </c>
      <c r="M59" s="10" t="s">
        <v>49</v>
      </c>
      <c r="N59" s="11" t="s">
        <v>50</v>
      </c>
      <c r="O59" s="12" t="s">
        <v>51</v>
      </c>
      <c r="P59" s="20" t="s">
        <v>52</v>
      </c>
    </row>
    <row r="60" spans="2:40" ht="78" customHeight="1" thickTop="1" thickBot="1" x14ac:dyDescent="0.35">
      <c r="B60" s="229"/>
      <c r="C60" s="230"/>
      <c r="D60" s="230"/>
      <c r="E60" s="231"/>
      <c r="F60" s="13">
        <v>507</v>
      </c>
      <c r="G60" s="14">
        <v>205</v>
      </c>
      <c r="H60" s="15">
        <v>421</v>
      </c>
      <c r="I60" s="16">
        <v>179</v>
      </c>
      <c r="J60" s="17">
        <f>SUM(H60,F60)</f>
        <v>928</v>
      </c>
      <c r="K60" s="18">
        <f>SUM(G60,I60)</f>
        <v>384</v>
      </c>
      <c r="L60" s="19">
        <f>K60*100/J60</f>
        <v>41.379310344827587</v>
      </c>
      <c r="M60" s="21">
        <v>4</v>
      </c>
      <c r="N60" s="22">
        <v>12</v>
      </c>
      <c r="O60" s="23">
        <v>0</v>
      </c>
      <c r="P60" s="24">
        <f>K60-(M60+N60+O60)</f>
        <v>368</v>
      </c>
    </row>
    <row r="61" spans="2:40" ht="30" customHeight="1" thickTop="1" thickBot="1" x14ac:dyDescent="0.35">
      <c r="B61" s="232" t="s">
        <v>54</v>
      </c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4"/>
      <c r="R61" s="258" t="s">
        <v>171</v>
      </c>
      <c r="S61" s="259"/>
      <c r="T61" s="259"/>
      <c r="U61" s="259"/>
      <c r="V61" s="260"/>
      <c r="X61" s="258" t="s">
        <v>173</v>
      </c>
      <c r="Y61" s="259"/>
      <c r="Z61" s="259"/>
      <c r="AA61" s="259"/>
      <c r="AB61" s="260"/>
      <c r="AD61" s="258" t="s">
        <v>172</v>
      </c>
      <c r="AE61" s="259"/>
      <c r="AF61" s="259"/>
      <c r="AG61" s="259"/>
      <c r="AH61" s="260"/>
      <c r="AJ61" s="258" t="s">
        <v>174</v>
      </c>
      <c r="AK61" s="259"/>
      <c r="AL61" s="259"/>
      <c r="AM61" s="259"/>
      <c r="AN61" s="260"/>
    </row>
    <row r="62" spans="2:40" ht="21.9" customHeight="1" thickTop="1" x14ac:dyDescent="0.3">
      <c r="B62" s="235" t="s">
        <v>0</v>
      </c>
      <c r="C62" s="236"/>
      <c r="D62" s="235" t="s">
        <v>1</v>
      </c>
      <c r="E62" s="236"/>
      <c r="F62" s="328" t="s">
        <v>17</v>
      </c>
      <c r="G62" s="329"/>
      <c r="H62" s="332" t="s">
        <v>2</v>
      </c>
      <c r="I62" s="333"/>
      <c r="J62" s="333"/>
      <c r="K62" s="333"/>
      <c r="L62" s="333"/>
      <c r="M62" s="334"/>
      <c r="N62" s="356"/>
      <c r="O62" s="328" t="s">
        <v>3</v>
      </c>
      <c r="P62" s="329"/>
      <c r="R62" s="261" t="s">
        <v>175</v>
      </c>
      <c r="S62" s="263" t="s">
        <v>160</v>
      </c>
      <c r="T62" s="264"/>
      <c r="U62" s="267" t="s">
        <v>161</v>
      </c>
      <c r="V62" s="268"/>
      <c r="X62" s="261" t="s">
        <v>175</v>
      </c>
      <c r="Y62" s="263" t="s">
        <v>160</v>
      </c>
      <c r="Z62" s="264"/>
      <c r="AA62" s="267" t="s">
        <v>161</v>
      </c>
      <c r="AB62" s="268"/>
      <c r="AD62" s="261" t="s">
        <v>175</v>
      </c>
      <c r="AE62" s="263" t="s">
        <v>160</v>
      </c>
      <c r="AF62" s="264"/>
      <c r="AG62" s="267" t="s">
        <v>161</v>
      </c>
      <c r="AH62" s="268"/>
      <c r="AJ62" s="261" t="s">
        <v>175</v>
      </c>
      <c r="AK62" s="263" t="s">
        <v>160</v>
      </c>
      <c r="AL62" s="264"/>
      <c r="AM62" s="267" t="s">
        <v>161</v>
      </c>
      <c r="AN62" s="268"/>
    </row>
    <row r="63" spans="2:40" ht="21.9" customHeight="1" thickBot="1" x14ac:dyDescent="0.35">
      <c r="B63" s="237"/>
      <c r="C63" s="238"/>
      <c r="D63" s="237"/>
      <c r="E63" s="238"/>
      <c r="F63" s="330"/>
      <c r="G63" s="331"/>
      <c r="H63" s="335"/>
      <c r="I63" s="336"/>
      <c r="J63" s="336"/>
      <c r="K63" s="336"/>
      <c r="L63" s="336"/>
      <c r="M63" s="337"/>
      <c r="N63" s="357"/>
      <c r="O63" s="330"/>
      <c r="P63" s="331"/>
      <c r="R63" s="262"/>
      <c r="S63" s="265"/>
      <c r="T63" s="266"/>
      <c r="U63" s="269"/>
      <c r="V63" s="270"/>
      <c r="X63" s="262"/>
      <c r="Y63" s="265"/>
      <c r="Z63" s="266"/>
      <c r="AA63" s="269"/>
      <c r="AB63" s="270"/>
      <c r="AD63" s="262"/>
      <c r="AE63" s="265"/>
      <c r="AF63" s="266"/>
      <c r="AG63" s="269"/>
      <c r="AH63" s="270"/>
      <c r="AJ63" s="262"/>
      <c r="AK63" s="265"/>
      <c r="AL63" s="266"/>
      <c r="AM63" s="269"/>
      <c r="AN63" s="270"/>
    </row>
    <row r="64" spans="2:40" ht="17.25" customHeight="1" thickTop="1" thickBot="1" x14ac:dyDescent="0.35">
      <c r="B64" s="204" t="s">
        <v>4</v>
      </c>
      <c r="C64" s="205"/>
      <c r="D64" s="208">
        <f>SUM(F64,O64)</f>
        <v>2</v>
      </c>
      <c r="E64" s="209"/>
      <c r="F64" s="212">
        <v>0</v>
      </c>
      <c r="G64" s="213"/>
      <c r="H64" s="216" t="s">
        <v>5</v>
      </c>
      <c r="I64" s="217"/>
      <c r="J64" s="217"/>
      <c r="K64" s="217"/>
      <c r="L64" s="217"/>
      <c r="M64" s="218"/>
      <c r="N64" s="222"/>
      <c r="O64" s="224">
        <v>2</v>
      </c>
      <c r="P64" s="213"/>
      <c r="R64" s="49" t="s">
        <v>162</v>
      </c>
      <c r="S64" s="271">
        <v>40</v>
      </c>
      <c r="T64" s="272"/>
      <c r="U64" s="241">
        <f>SUM(S64*100/H60)</f>
        <v>9.5011876484560567</v>
      </c>
      <c r="V64" s="242"/>
      <c r="X64" s="49" t="s">
        <v>162</v>
      </c>
      <c r="Y64" s="271">
        <v>113</v>
      </c>
      <c r="Z64" s="272"/>
      <c r="AA64" s="241">
        <f>SUM(Y64*100/H60)</f>
        <v>26.840855106888363</v>
      </c>
      <c r="AB64" s="242"/>
      <c r="AD64" s="49" t="s">
        <v>162</v>
      </c>
      <c r="AE64" s="271">
        <v>126</v>
      </c>
      <c r="AF64" s="272"/>
      <c r="AG64" s="241">
        <f>SUM(AE64*100/H60)</f>
        <v>29.928741092636578</v>
      </c>
      <c r="AH64" s="242"/>
      <c r="AJ64" s="49" t="s">
        <v>162</v>
      </c>
      <c r="AK64" s="271">
        <v>179</v>
      </c>
      <c r="AL64" s="272"/>
      <c r="AM64" s="241">
        <f>SUM(AK64*100/H60)</f>
        <v>42.517814726840854</v>
      </c>
      <c r="AN64" s="242"/>
    </row>
    <row r="65" spans="2:40" ht="17.25" customHeight="1" thickBot="1" x14ac:dyDescent="0.35">
      <c r="B65" s="206"/>
      <c r="C65" s="207"/>
      <c r="D65" s="210"/>
      <c r="E65" s="211"/>
      <c r="F65" s="214"/>
      <c r="G65" s="215"/>
      <c r="H65" s="219"/>
      <c r="I65" s="220"/>
      <c r="J65" s="220"/>
      <c r="K65" s="220"/>
      <c r="L65" s="220"/>
      <c r="M65" s="221"/>
      <c r="N65" s="223"/>
      <c r="O65" s="225"/>
      <c r="P65" s="215"/>
      <c r="R65" s="50" t="s">
        <v>163</v>
      </c>
      <c r="S65" s="239">
        <v>43</v>
      </c>
      <c r="T65" s="240"/>
      <c r="U65" s="241">
        <f>SUM(S65*100/F60)</f>
        <v>8.4812623274161734</v>
      </c>
      <c r="V65" s="242"/>
      <c r="X65" s="50" t="s">
        <v>163</v>
      </c>
      <c r="Y65" s="239">
        <v>128</v>
      </c>
      <c r="Z65" s="240"/>
      <c r="AA65" s="241">
        <f>SUM(Y65*100/F60)</f>
        <v>25.246548323471401</v>
      </c>
      <c r="AB65" s="242"/>
      <c r="AD65" s="50" t="s">
        <v>163</v>
      </c>
      <c r="AE65" s="239">
        <v>141</v>
      </c>
      <c r="AF65" s="240"/>
      <c r="AG65" s="241">
        <f>SUM(AE65*100/F60)</f>
        <v>27.810650887573964</v>
      </c>
      <c r="AH65" s="242"/>
      <c r="AJ65" s="50" t="s">
        <v>163</v>
      </c>
      <c r="AK65" s="239">
        <v>205</v>
      </c>
      <c r="AL65" s="240"/>
      <c r="AM65" s="241">
        <f>SUM(AK65*100/F60)</f>
        <v>40.433925049309664</v>
      </c>
      <c r="AN65" s="242"/>
    </row>
    <row r="66" spans="2:40" ht="15.75" customHeight="1" thickBot="1" x14ac:dyDescent="0.35">
      <c r="B66" s="338" t="s">
        <v>11</v>
      </c>
      <c r="C66" s="339"/>
      <c r="D66" s="342">
        <f t="shared" ref="D66" si="6">SUM(F66,O66)</f>
        <v>1</v>
      </c>
      <c r="E66" s="343"/>
      <c r="F66" s="344">
        <v>0</v>
      </c>
      <c r="G66" s="345"/>
      <c r="H66" s="346" t="s">
        <v>6</v>
      </c>
      <c r="I66" s="347"/>
      <c r="J66" s="347"/>
      <c r="K66" s="347"/>
      <c r="L66" s="347"/>
      <c r="M66" s="348"/>
      <c r="N66" s="366"/>
      <c r="O66" s="349">
        <v>1</v>
      </c>
      <c r="P66" s="345"/>
      <c r="R66" s="243" t="s">
        <v>164</v>
      </c>
      <c r="S66" s="246">
        <f>SUM(S64:T65)</f>
        <v>83</v>
      </c>
      <c r="T66" s="247"/>
      <c r="U66" s="252">
        <f>SUM(S66*100/J60)</f>
        <v>8.943965517241379</v>
      </c>
      <c r="V66" s="253"/>
      <c r="X66" s="243" t="s">
        <v>164</v>
      </c>
      <c r="Y66" s="246">
        <f>SUM(Y64:Z65)</f>
        <v>241</v>
      </c>
      <c r="Z66" s="247"/>
      <c r="AA66" s="252">
        <f>SUM(Y66*100/J60)</f>
        <v>25.969827586206897</v>
      </c>
      <c r="AB66" s="253"/>
      <c r="AD66" s="243" t="s">
        <v>164</v>
      </c>
      <c r="AE66" s="246">
        <f>SUM(AE64:AF65)</f>
        <v>267</v>
      </c>
      <c r="AF66" s="247"/>
      <c r="AG66" s="252">
        <f>SUM(AE66*100/J60)</f>
        <v>28.771551724137932</v>
      </c>
      <c r="AH66" s="253"/>
      <c r="AJ66" s="243" t="s">
        <v>164</v>
      </c>
      <c r="AK66" s="246">
        <f>SUM(AK64:AL65)</f>
        <v>384</v>
      </c>
      <c r="AL66" s="247"/>
      <c r="AM66" s="252">
        <f>SUM(AK66*100/J60)</f>
        <v>41.379310344827587</v>
      </c>
      <c r="AN66" s="253"/>
    </row>
    <row r="67" spans="2:40" ht="15" customHeight="1" thickBot="1" x14ac:dyDescent="0.35">
      <c r="B67" s="340"/>
      <c r="C67" s="341"/>
      <c r="D67" s="342"/>
      <c r="E67" s="343"/>
      <c r="F67" s="344"/>
      <c r="G67" s="345"/>
      <c r="H67" s="346"/>
      <c r="I67" s="347"/>
      <c r="J67" s="347"/>
      <c r="K67" s="347"/>
      <c r="L67" s="347"/>
      <c r="M67" s="348"/>
      <c r="N67" s="367"/>
      <c r="O67" s="349"/>
      <c r="P67" s="345"/>
      <c r="R67" s="244"/>
      <c r="S67" s="248"/>
      <c r="T67" s="249"/>
      <c r="U67" s="254"/>
      <c r="V67" s="255"/>
      <c r="X67" s="244"/>
      <c r="Y67" s="248"/>
      <c r="Z67" s="249"/>
      <c r="AA67" s="254"/>
      <c r="AB67" s="255"/>
      <c r="AD67" s="244"/>
      <c r="AE67" s="248"/>
      <c r="AF67" s="249"/>
      <c r="AG67" s="254"/>
      <c r="AH67" s="255"/>
      <c r="AJ67" s="244"/>
      <c r="AK67" s="248"/>
      <c r="AL67" s="249"/>
      <c r="AM67" s="254"/>
      <c r="AN67" s="255"/>
    </row>
    <row r="68" spans="2:40" ht="15.75" customHeight="1" thickBot="1" x14ac:dyDescent="0.35">
      <c r="B68" s="350" t="s">
        <v>12</v>
      </c>
      <c r="C68" s="351"/>
      <c r="D68" s="395">
        <f t="shared" ref="D68" si="7">SUM(F68,O68)</f>
        <v>3</v>
      </c>
      <c r="E68" s="396"/>
      <c r="F68" s="397">
        <v>0</v>
      </c>
      <c r="G68" s="274"/>
      <c r="H68" s="398" t="s">
        <v>7</v>
      </c>
      <c r="I68" s="399"/>
      <c r="J68" s="399"/>
      <c r="K68" s="399"/>
      <c r="L68" s="399"/>
      <c r="M68" s="400"/>
      <c r="N68" s="368"/>
      <c r="O68" s="273">
        <v>3</v>
      </c>
      <c r="P68" s="274"/>
      <c r="R68" s="244"/>
      <c r="S68" s="248"/>
      <c r="T68" s="249"/>
      <c r="U68" s="254"/>
      <c r="V68" s="255"/>
      <c r="X68" s="244"/>
      <c r="Y68" s="248"/>
      <c r="Z68" s="249"/>
      <c r="AA68" s="254"/>
      <c r="AB68" s="255"/>
      <c r="AD68" s="244"/>
      <c r="AE68" s="248"/>
      <c r="AF68" s="249"/>
      <c r="AG68" s="254"/>
      <c r="AH68" s="255"/>
      <c r="AJ68" s="244"/>
      <c r="AK68" s="248"/>
      <c r="AL68" s="249"/>
      <c r="AM68" s="254"/>
      <c r="AN68" s="255"/>
    </row>
    <row r="69" spans="2:40" ht="15" customHeight="1" thickBot="1" x14ac:dyDescent="0.35">
      <c r="B69" s="352"/>
      <c r="C69" s="353"/>
      <c r="D69" s="395"/>
      <c r="E69" s="396"/>
      <c r="F69" s="397"/>
      <c r="G69" s="274"/>
      <c r="H69" s="398"/>
      <c r="I69" s="399"/>
      <c r="J69" s="399"/>
      <c r="K69" s="399"/>
      <c r="L69" s="399"/>
      <c r="M69" s="400"/>
      <c r="N69" s="369"/>
      <c r="O69" s="273"/>
      <c r="P69" s="274"/>
      <c r="R69" s="245"/>
      <c r="S69" s="250"/>
      <c r="T69" s="251"/>
      <c r="U69" s="256"/>
      <c r="V69" s="257"/>
      <c r="X69" s="245"/>
      <c r="Y69" s="250"/>
      <c r="Z69" s="251"/>
      <c r="AA69" s="256"/>
      <c r="AB69" s="257"/>
      <c r="AD69" s="245"/>
      <c r="AE69" s="250"/>
      <c r="AF69" s="251"/>
      <c r="AG69" s="256"/>
      <c r="AH69" s="257"/>
      <c r="AJ69" s="245"/>
      <c r="AK69" s="250"/>
      <c r="AL69" s="251"/>
      <c r="AM69" s="256"/>
      <c r="AN69" s="257"/>
    </row>
    <row r="70" spans="2:40" ht="15.75" customHeight="1" thickBot="1" x14ac:dyDescent="0.35">
      <c r="B70" s="385" t="s">
        <v>13</v>
      </c>
      <c r="C70" s="386"/>
      <c r="D70" s="389">
        <f t="shared" ref="D70" si="8">SUM(F70,O70)</f>
        <v>1</v>
      </c>
      <c r="E70" s="390"/>
      <c r="F70" s="391">
        <v>0</v>
      </c>
      <c r="G70" s="279"/>
      <c r="H70" s="392" t="s">
        <v>8</v>
      </c>
      <c r="I70" s="393"/>
      <c r="J70" s="393"/>
      <c r="K70" s="393"/>
      <c r="L70" s="393"/>
      <c r="M70" s="394"/>
      <c r="N70" s="370"/>
      <c r="O70" s="278">
        <v>1</v>
      </c>
      <c r="P70" s="279"/>
    </row>
    <row r="71" spans="2:40" ht="15" customHeight="1" thickBot="1" x14ac:dyDescent="0.35">
      <c r="B71" s="387"/>
      <c r="C71" s="388"/>
      <c r="D71" s="389"/>
      <c r="E71" s="390"/>
      <c r="F71" s="391"/>
      <c r="G71" s="279"/>
      <c r="H71" s="392"/>
      <c r="I71" s="393"/>
      <c r="J71" s="393"/>
      <c r="K71" s="393"/>
      <c r="L71" s="393"/>
      <c r="M71" s="394"/>
      <c r="N71" s="371"/>
      <c r="O71" s="278"/>
      <c r="P71" s="279"/>
    </row>
    <row r="72" spans="2:40" ht="15.75" customHeight="1" thickBot="1" x14ac:dyDescent="0.35">
      <c r="B72" s="280" t="s">
        <v>14</v>
      </c>
      <c r="C72" s="281"/>
      <c r="D72" s="284">
        <f t="shared" ref="D72" si="9">SUM(F72,O72)</f>
        <v>9</v>
      </c>
      <c r="E72" s="285"/>
      <c r="F72" s="286">
        <v>0</v>
      </c>
      <c r="G72" s="287"/>
      <c r="H72" s="288" t="s">
        <v>9</v>
      </c>
      <c r="I72" s="289"/>
      <c r="J72" s="289"/>
      <c r="K72" s="289"/>
      <c r="L72" s="289"/>
      <c r="M72" s="290"/>
      <c r="N72" s="372"/>
      <c r="O72" s="294">
        <v>9</v>
      </c>
      <c r="P72" s="287"/>
    </row>
    <row r="73" spans="2:40" ht="15" customHeight="1" thickBot="1" x14ac:dyDescent="0.35">
      <c r="B73" s="282"/>
      <c r="C73" s="283"/>
      <c r="D73" s="284"/>
      <c r="E73" s="285"/>
      <c r="F73" s="286"/>
      <c r="G73" s="287"/>
      <c r="H73" s="291"/>
      <c r="I73" s="292"/>
      <c r="J73" s="292"/>
      <c r="K73" s="292"/>
      <c r="L73" s="292"/>
      <c r="M73" s="293"/>
      <c r="N73" s="373"/>
      <c r="O73" s="294"/>
      <c r="P73" s="287"/>
    </row>
    <row r="74" spans="2:40" ht="15.75" customHeight="1" thickBot="1" x14ac:dyDescent="0.35">
      <c r="B74" s="295" t="s">
        <v>15</v>
      </c>
      <c r="C74" s="296"/>
      <c r="D74" s="299">
        <f t="shared" ref="D74" si="10">SUM(F74,O74)</f>
        <v>1</v>
      </c>
      <c r="E74" s="300"/>
      <c r="F74" s="301">
        <v>1</v>
      </c>
      <c r="G74" s="302"/>
      <c r="H74" s="303"/>
      <c r="I74" s="304"/>
      <c r="J74" s="304"/>
      <c r="K74" s="304"/>
      <c r="L74" s="304"/>
      <c r="M74" s="305"/>
      <c r="N74" s="374"/>
      <c r="O74" s="306">
        <v>0</v>
      </c>
      <c r="P74" s="307"/>
    </row>
    <row r="75" spans="2:40" ht="15" customHeight="1" thickBot="1" x14ac:dyDescent="0.35">
      <c r="B75" s="297"/>
      <c r="C75" s="298"/>
      <c r="D75" s="299"/>
      <c r="E75" s="300"/>
      <c r="F75" s="301"/>
      <c r="G75" s="302"/>
      <c r="H75" s="303"/>
      <c r="I75" s="304"/>
      <c r="J75" s="304"/>
      <c r="K75" s="304"/>
      <c r="L75" s="304"/>
      <c r="M75" s="305"/>
      <c r="N75" s="375"/>
      <c r="O75" s="306"/>
      <c r="P75" s="307"/>
    </row>
    <row r="76" spans="2:40" ht="15.75" customHeight="1" thickBot="1" x14ac:dyDescent="0.35">
      <c r="B76" s="308" t="s">
        <v>16</v>
      </c>
      <c r="C76" s="309"/>
      <c r="D76" s="312">
        <f t="shared" ref="D76" si="11">SUM(F76,O76)</f>
        <v>3</v>
      </c>
      <c r="E76" s="313"/>
      <c r="F76" s="316">
        <v>0</v>
      </c>
      <c r="G76" s="317"/>
      <c r="H76" s="320" t="s">
        <v>10</v>
      </c>
      <c r="I76" s="321"/>
      <c r="J76" s="321"/>
      <c r="K76" s="321"/>
      <c r="L76" s="321"/>
      <c r="M76" s="322"/>
      <c r="N76" s="354"/>
      <c r="O76" s="326">
        <v>3</v>
      </c>
      <c r="P76" s="317"/>
    </row>
    <row r="77" spans="2:40" ht="15" customHeight="1" thickBot="1" x14ac:dyDescent="0.35">
      <c r="B77" s="310"/>
      <c r="C77" s="311"/>
      <c r="D77" s="314"/>
      <c r="E77" s="315"/>
      <c r="F77" s="318"/>
      <c r="G77" s="319"/>
      <c r="H77" s="323"/>
      <c r="I77" s="324"/>
      <c r="J77" s="324"/>
      <c r="K77" s="324"/>
      <c r="L77" s="324"/>
      <c r="M77" s="325"/>
      <c r="N77" s="355"/>
      <c r="O77" s="327"/>
      <c r="P77" s="319"/>
    </row>
    <row r="78" spans="2:40" ht="16.5" customHeight="1" thickTop="1" thickBot="1" x14ac:dyDescent="0.35">
      <c r="B78" s="376" t="s">
        <v>18</v>
      </c>
      <c r="C78" s="377"/>
      <c r="D78" s="190">
        <f>SUM(F78,O78:P91)</f>
        <v>174</v>
      </c>
      <c r="E78" s="191"/>
      <c r="F78" s="162">
        <v>0</v>
      </c>
      <c r="G78" s="163"/>
      <c r="H78" s="358" t="s">
        <v>19</v>
      </c>
      <c r="I78" s="359"/>
      <c r="J78" s="359"/>
      <c r="K78" s="359"/>
      <c r="L78" s="359"/>
      <c r="M78" s="360"/>
      <c r="N78" s="364"/>
      <c r="O78" s="517">
        <v>31</v>
      </c>
      <c r="P78" s="518"/>
    </row>
    <row r="79" spans="2:40" ht="15" customHeight="1" thickBot="1" x14ac:dyDescent="0.35">
      <c r="B79" s="378"/>
      <c r="C79" s="379"/>
      <c r="D79" s="192"/>
      <c r="E79" s="193"/>
      <c r="F79" s="164"/>
      <c r="G79" s="165"/>
      <c r="H79" s="361"/>
      <c r="I79" s="362"/>
      <c r="J79" s="362"/>
      <c r="K79" s="362"/>
      <c r="L79" s="362"/>
      <c r="M79" s="363"/>
      <c r="N79" s="365"/>
      <c r="O79" s="421"/>
      <c r="P79" s="422"/>
    </row>
    <row r="80" spans="2:40" ht="15.75" customHeight="1" thickBot="1" x14ac:dyDescent="0.35">
      <c r="B80" s="380"/>
      <c r="C80" s="381"/>
      <c r="D80" s="186"/>
      <c r="E80" s="187"/>
      <c r="F80" s="166"/>
      <c r="G80" s="167"/>
      <c r="H80" s="361" t="s">
        <v>20</v>
      </c>
      <c r="I80" s="362"/>
      <c r="J80" s="362"/>
      <c r="K80" s="362"/>
      <c r="L80" s="362"/>
      <c r="M80" s="363"/>
      <c r="N80" s="384"/>
      <c r="O80" s="421">
        <v>42</v>
      </c>
      <c r="P80" s="422"/>
    </row>
    <row r="81" spans="2:16" ht="15" customHeight="1" thickBot="1" x14ac:dyDescent="0.35">
      <c r="B81" s="380"/>
      <c r="C81" s="381"/>
      <c r="D81" s="186"/>
      <c r="E81" s="187"/>
      <c r="F81" s="166"/>
      <c r="G81" s="167"/>
      <c r="H81" s="361"/>
      <c r="I81" s="362"/>
      <c r="J81" s="362"/>
      <c r="K81" s="362"/>
      <c r="L81" s="362"/>
      <c r="M81" s="363"/>
      <c r="N81" s="365"/>
      <c r="O81" s="421"/>
      <c r="P81" s="422"/>
    </row>
    <row r="82" spans="2:16" ht="15.75" customHeight="1" thickBot="1" x14ac:dyDescent="0.35">
      <c r="B82" s="380"/>
      <c r="C82" s="381"/>
      <c r="D82" s="186"/>
      <c r="E82" s="187"/>
      <c r="F82" s="166"/>
      <c r="G82" s="167"/>
      <c r="H82" s="361" t="s">
        <v>169</v>
      </c>
      <c r="I82" s="362"/>
      <c r="J82" s="362"/>
      <c r="K82" s="362"/>
      <c r="L82" s="362"/>
      <c r="M82" s="363"/>
      <c r="N82" s="384"/>
      <c r="O82" s="421">
        <v>0</v>
      </c>
      <c r="P82" s="422"/>
    </row>
    <row r="83" spans="2:16" ht="15" customHeight="1" thickBot="1" x14ac:dyDescent="0.35">
      <c r="B83" s="380"/>
      <c r="C83" s="381"/>
      <c r="D83" s="186"/>
      <c r="E83" s="187"/>
      <c r="F83" s="166"/>
      <c r="G83" s="167"/>
      <c r="H83" s="361"/>
      <c r="I83" s="362"/>
      <c r="J83" s="362"/>
      <c r="K83" s="362"/>
      <c r="L83" s="362"/>
      <c r="M83" s="363"/>
      <c r="N83" s="365"/>
      <c r="O83" s="421"/>
      <c r="P83" s="422"/>
    </row>
    <row r="84" spans="2:16" ht="15.75" customHeight="1" thickBot="1" x14ac:dyDescent="0.35">
      <c r="B84" s="380"/>
      <c r="C84" s="381"/>
      <c r="D84" s="186"/>
      <c r="E84" s="187"/>
      <c r="F84" s="166"/>
      <c r="G84" s="167"/>
      <c r="H84" s="361" t="s">
        <v>21</v>
      </c>
      <c r="I84" s="362"/>
      <c r="J84" s="362"/>
      <c r="K84" s="362"/>
      <c r="L84" s="362"/>
      <c r="M84" s="363"/>
      <c r="N84" s="384"/>
      <c r="O84" s="421">
        <v>67</v>
      </c>
      <c r="P84" s="422"/>
    </row>
    <row r="85" spans="2:16" ht="15" customHeight="1" thickBot="1" x14ac:dyDescent="0.35">
      <c r="B85" s="380"/>
      <c r="C85" s="381"/>
      <c r="D85" s="186"/>
      <c r="E85" s="187"/>
      <c r="F85" s="166"/>
      <c r="G85" s="167"/>
      <c r="H85" s="361"/>
      <c r="I85" s="362"/>
      <c r="J85" s="362"/>
      <c r="K85" s="362"/>
      <c r="L85" s="362"/>
      <c r="M85" s="363"/>
      <c r="N85" s="365"/>
      <c r="O85" s="421"/>
      <c r="P85" s="422"/>
    </row>
    <row r="86" spans="2:16" ht="15.75" customHeight="1" thickBot="1" x14ac:dyDescent="0.35">
      <c r="B86" s="380"/>
      <c r="C86" s="381"/>
      <c r="D86" s="186"/>
      <c r="E86" s="187"/>
      <c r="F86" s="166"/>
      <c r="G86" s="167"/>
      <c r="H86" s="361" t="s">
        <v>22</v>
      </c>
      <c r="I86" s="362"/>
      <c r="J86" s="362"/>
      <c r="K86" s="362"/>
      <c r="L86" s="362"/>
      <c r="M86" s="363"/>
      <c r="N86" s="384"/>
      <c r="O86" s="421">
        <v>22</v>
      </c>
      <c r="P86" s="422"/>
    </row>
    <row r="87" spans="2:16" ht="15" customHeight="1" thickBot="1" x14ac:dyDescent="0.35">
      <c r="B87" s="380"/>
      <c r="C87" s="381"/>
      <c r="D87" s="186"/>
      <c r="E87" s="187"/>
      <c r="F87" s="166"/>
      <c r="G87" s="167"/>
      <c r="H87" s="361"/>
      <c r="I87" s="362"/>
      <c r="J87" s="362"/>
      <c r="K87" s="362"/>
      <c r="L87" s="362"/>
      <c r="M87" s="363"/>
      <c r="N87" s="365"/>
      <c r="O87" s="421"/>
      <c r="P87" s="422"/>
    </row>
    <row r="88" spans="2:16" ht="15.75" customHeight="1" thickBot="1" x14ac:dyDescent="0.35">
      <c r="B88" s="380"/>
      <c r="C88" s="381"/>
      <c r="D88" s="186"/>
      <c r="E88" s="187"/>
      <c r="F88" s="166"/>
      <c r="G88" s="167"/>
      <c r="H88" s="361" t="s">
        <v>23</v>
      </c>
      <c r="I88" s="362"/>
      <c r="J88" s="362"/>
      <c r="K88" s="362"/>
      <c r="L88" s="362"/>
      <c r="M88" s="363"/>
      <c r="N88" s="384"/>
      <c r="O88" s="421">
        <v>10</v>
      </c>
      <c r="P88" s="422"/>
    </row>
    <row r="89" spans="2:16" ht="15" customHeight="1" thickBot="1" x14ac:dyDescent="0.35">
      <c r="B89" s="380"/>
      <c r="C89" s="381"/>
      <c r="D89" s="186"/>
      <c r="E89" s="187"/>
      <c r="F89" s="166"/>
      <c r="G89" s="167"/>
      <c r="H89" s="361"/>
      <c r="I89" s="362"/>
      <c r="J89" s="362"/>
      <c r="K89" s="362"/>
      <c r="L89" s="362"/>
      <c r="M89" s="363"/>
      <c r="N89" s="365"/>
      <c r="O89" s="421"/>
      <c r="P89" s="422"/>
    </row>
    <row r="90" spans="2:16" ht="15.75" customHeight="1" thickBot="1" x14ac:dyDescent="0.35">
      <c r="B90" s="380"/>
      <c r="C90" s="381"/>
      <c r="D90" s="186"/>
      <c r="E90" s="187"/>
      <c r="F90" s="166"/>
      <c r="G90" s="167"/>
      <c r="H90" s="361" t="s">
        <v>24</v>
      </c>
      <c r="I90" s="362"/>
      <c r="J90" s="362"/>
      <c r="K90" s="362"/>
      <c r="L90" s="362"/>
      <c r="M90" s="363"/>
      <c r="N90" s="384"/>
      <c r="O90" s="421">
        <v>2</v>
      </c>
      <c r="P90" s="422"/>
    </row>
    <row r="91" spans="2:16" ht="15" customHeight="1" thickBot="1" x14ac:dyDescent="0.35">
      <c r="B91" s="382"/>
      <c r="C91" s="383"/>
      <c r="D91" s="188"/>
      <c r="E91" s="189"/>
      <c r="F91" s="168"/>
      <c r="G91" s="169"/>
      <c r="H91" s="417"/>
      <c r="I91" s="418"/>
      <c r="J91" s="418"/>
      <c r="K91" s="418"/>
      <c r="L91" s="418"/>
      <c r="M91" s="419"/>
      <c r="N91" s="420"/>
      <c r="O91" s="423"/>
      <c r="P91" s="424"/>
    </row>
    <row r="92" spans="2:16" ht="16.5" customHeight="1" thickTop="1" thickBot="1" x14ac:dyDescent="0.35">
      <c r="B92" s="505" t="s">
        <v>25</v>
      </c>
      <c r="C92" s="506"/>
      <c r="D92" s="194">
        <f>SUM(F92,O92:P103)</f>
        <v>174</v>
      </c>
      <c r="E92" s="195"/>
      <c r="F92" s="170">
        <v>6</v>
      </c>
      <c r="G92" s="171"/>
      <c r="H92" s="408" t="s">
        <v>26</v>
      </c>
      <c r="I92" s="409"/>
      <c r="J92" s="409"/>
      <c r="K92" s="409"/>
      <c r="L92" s="409"/>
      <c r="M92" s="410"/>
      <c r="N92" s="414"/>
      <c r="O92" s="415">
        <v>5</v>
      </c>
      <c r="P92" s="416"/>
    </row>
    <row r="93" spans="2:16" ht="15" customHeight="1" thickBot="1" x14ac:dyDescent="0.35">
      <c r="B93" s="507"/>
      <c r="C93" s="508"/>
      <c r="D93" s="196"/>
      <c r="E93" s="197"/>
      <c r="F93" s="172"/>
      <c r="G93" s="173"/>
      <c r="H93" s="411"/>
      <c r="I93" s="412"/>
      <c r="J93" s="412"/>
      <c r="K93" s="412"/>
      <c r="L93" s="412"/>
      <c r="M93" s="413"/>
      <c r="N93" s="405"/>
      <c r="O93" s="406"/>
      <c r="P93" s="407"/>
    </row>
    <row r="94" spans="2:16" ht="15.75" customHeight="1" thickBot="1" x14ac:dyDescent="0.35">
      <c r="B94" s="509"/>
      <c r="C94" s="510"/>
      <c r="D94" s="178"/>
      <c r="E94" s="179"/>
      <c r="F94" s="166"/>
      <c r="G94" s="167"/>
      <c r="H94" s="401" t="s">
        <v>27</v>
      </c>
      <c r="I94" s="402"/>
      <c r="J94" s="402"/>
      <c r="K94" s="402"/>
      <c r="L94" s="402"/>
      <c r="M94" s="403"/>
      <c r="N94" s="404"/>
      <c r="O94" s="406">
        <v>113</v>
      </c>
      <c r="P94" s="407"/>
    </row>
    <row r="95" spans="2:16" ht="15" customHeight="1" thickBot="1" x14ac:dyDescent="0.35">
      <c r="B95" s="509"/>
      <c r="C95" s="510"/>
      <c r="D95" s="178"/>
      <c r="E95" s="179"/>
      <c r="F95" s="166"/>
      <c r="G95" s="167"/>
      <c r="H95" s="401"/>
      <c r="I95" s="402"/>
      <c r="J95" s="402"/>
      <c r="K95" s="402"/>
      <c r="L95" s="402"/>
      <c r="M95" s="403"/>
      <c r="N95" s="405"/>
      <c r="O95" s="406"/>
      <c r="P95" s="407"/>
    </row>
    <row r="96" spans="2:16" ht="15.75" customHeight="1" thickBot="1" x14ac:dyDescent="0.35">
      <c r="B96" s="509"/>
      <c r="C96" s="510"/>
      <c r="D96" s="178"/>
      <c r="E96" s="179"/>
      <c r="F96" s="166"/>
      <c r="G96" s="167"/>
      <c r="H96" s="401" t="s">
        <v>28</v>
      </c>
      <c r="I96" s="402"/>
      <c r="J96" s="402"/>
      <c r="K96" s="402"/>
      <c r="L96" s="402"/>
      <c r="M96" s="403"/>
      <c r="N96" s="404"/>
      <c r="O96" s="406">
        <v>23</v>
      </c>
      <c r="P96" s="407"/>
    </row>
    <row r="97" spans="2:16" ht="15" customHeight="1" thickBot="1" x14ac:dyDescent="0.35">
      <c r="B97" s="509"/>
      <c r="C97" s="510"/>
      <c r="D97" s="178"/>
      <c r="E97" s="179"/>
      <c r="F97" s="166"/>
      <c r="G97" s="167"/>
      <c r="H97" s="401"/>
      <c r="I97" s="402"/>
      <c r="J97" s="402"/>
      <c r="K97" s="402"/>
      <c r="L97" s="402"/>
      <c r="M97" s="403"/>
      <c r="N97" s="405"/>
      <c r="O97" s="406"/>
      <c r="P97" s="407"/>
    </row>
    <row r="98" spans="2:16" ht="15.75" customHeight="1" thickBot="1" x14ac:dyDescent="0.35">
      <c r="B98" s="509"/>
      <c r="C98" s="510"/>
      <c r="D98" s="178"/>
      <c r="E98" s="179"/>
      <c r="F98" s="166"/>
      <c r="G98" s="167"/>
      <c r="H98" s="401" t="s">
        <v>29</v>
      </c>
      <c r="I98" s="402"/>
      <c r="J98" s="402"/>
      <c r="K98" s="402"/>
      <c r="L98" s="402"/>
      <c r="M98" s="403"/>
      <c r="N98" s="404"/>
      <c r="O98" s="406">
        <v>12</v>
      </c>
      <c r="P98" s="407"/>
    </row>
    <row r="99" spans="2:16" ht="15" customHeight="1" thickBot="1" x14ac:dyDescent="0.35">
      <c r="B99" s="509"/>
      <c r="C99" s="510"/>
      <c r="D99" s="178"/>
      <c r="E99" s="179"/>
      <c r="F99" s="166"/>
      <c r="G99" s="167"/>
      <c r="H99" s="401"/>
      <c r="I99" s="402"/>
      <c r="J99" s="402"/>
      <c r="K99" s="402"/>
      <c r="L99" s="402"/>
      <c r="M99" s="403"/>
      <c r="N99" s="405"/>
      <c r="O99" s="406"/>
      <c r="P99" s="407"/>
    </row>
    <row r="100" spans="2:16" ht="15.75" customHeight="1" thickBot="1" x14ac:dyDescent="0.35">
      <c r="B100" s="509"/>
      <c r="C100" s="510"/>
      <c r="D100" s="178"/>
      <c r="E100" s="179"/>
      <c r="F100" s="166"/>
      <c r="G100" s="167"/>
      <c r="H100" s="401" t="s">
        <v>30</v>
      </c>
      <c r="I100" s="402"/>
      <c r="J100" s="402"/>
      <c r="K100" s="402"/>
      <c r="L100" s="402"/>
      <c r="M100" s="403"/>
      <c r="N100" s="404"/>
      <c r="O100" s="406">
        <v>9</v>
      </c>
      <c r="P100" s="407"/>
    </row>
    <row r="101" spans="2:16" ht="15" customHeight="1" thickBot="1" x14ac:dyDescent="0.35">
      <c r="B101" s="509"/>
      <c r="C101" s="510"/>
      <c r="D101" s="178"/>
      <c r="E101" s="179"/>
      <c r="F101" s="166"/>
      <c r="G101" s="167"/>
      <c r="H101" s="401"/>
      <c r="I101" s="402"/>
      <c r="J101" s="402"/>
      <c r="K101" s="402"/>
      <c r="L101" s="402"/>
      <c r="M101" s="403"/>
      <c r="N101" s="405"/>
      <c r="O101" s="406"/>
      <c r="P101" s="407"/>
    </row>
    <row r="102" spans="2:16" ht="15.75" customHeight="1" thickBot="1" x14ac:dyDescent="0.35">
      <c r="B102" s="509"/>
      <c r="C102" s="510"/>
      <c r="D102" s="178"/>
      <c r="E102" s="179"/>
      <c r="F102" s="166"/>
      <c r="G102" s="167"/>
      <c r="H102" s="496" t="s">
        <v>31</v>
      </c>
      <c r="I102" s="497"/>
      <c r="J102" s="497"/>
      <c r="K102" s="497"/>
      <c r="L102" s="497"/>
      <c r="M102" s="498"/>
      <c r="N102" s="404"/>
      <c r="O102" s="406">
        <v>6</v>
      </c>
      <c r="P102" s="407"/>
    </row>
    <row r="103" spans="2:16" ht="15" customHeight="1" thickBot="1" x14ac:dyDescent="0.35">
      <c r="B103" s="511"/>
      <c r="C103" s="512"/>
      <c r="D103" s="180"/>
      <c r="E103" s="181"/>
      <c r="F103" s="168"/>
      <c r="G103" s="169"/>
      <c r="H103" s="499"/>
      <c r="I103" s="500"/>
      <c r="J103" s="500"/>
      <c r="K103" s="500"/>
      <c r="L103" s="500"/>
      <c r="M103" s="501"/>
      <c r="N103" s="502"/>
      <c r="O103" s="503"/>
      <c r="P103" s="504"/>
    </row>
    <row r="104" spans="2:16" ht="15" customHeight="1" thickTop="1" x14ac:dyDescent="0.3">
      <c r="B104" s="519" t="s">
        <v>54</v>
      </c>
      <c r="C104" s="520"/>
      <c r="D104" s="520"/>
      <c r="E104" s="520"/>
      <c r="F104" s="520"/>
      <c r="G104" s="520"/>
      <c r="H104" s="520"/>
      <c r="I104" s="520"/>
      <c r="J104" s="520"/>
      <c r="K104" s="520"/>
      <c r="L104" s="520"/>
      <c r="M104" s="520"/>
      <c r="N104" s="520"/>
      <c r="O104" s="520"/>
      <c r="P104" s="520"/>
    </row>
    <row r="105" spans="2:16" ht="15" customHeight="1" thickBot="1" x14ac:dyDescent="0.35">
      <c r="B105" s="521"/>
      <c r="C105" s="522"/>
      <c r="D105" s="522"/>
      <c r="E105" s="522"/>
      <c r="F105" s="522"/>
      <c r="G105" s="522"/>
      <c r="H105" s="522"/>
      <c r="I105" s="522"/>
      <c r="J105" s="522"/>
      <c r="K105" s="522"/>
      <c r="L105" s="522"/>
      <c r="M105" s="522"/>
      <c r="N105" s="522"/>
      <c r="O105" s="522"/>
      <c r="P105" s="522"/>
    </row>
    <row r="106" spans="2:16" ht="15.6" customHeight="1" thickTop="1" thickBot="1" x14ac:dyDescent="0.35">
      <c r="B106" s="480" t="s">
        <v>32</v>
      </c>
      <c r="C106" s="481"/>
      <c r="D106" s="484">
        <f>SUM(D64:E103)</f>
        <v>368</v>
      </c>
      <c r="E106" s="485"/>
      <c r="F106" s="488">
        <f>SUM(F64:G103)</f>
        <v>7</v>
      </c>
      <c r="G106" s="489"/>
      <c r="H106" s="460" t="s">
        <v>33</v>
      </c>
      <c r="I106" s="461"/>
      <c r="J106" s="462"/>
      <c r="K106" s="3"/>
      <c r="L106" s="466" t="s">
        <v>34</v>
      </c>
      <c r="M106" s="467"/>
      <c r="N106" s="468"/>
      <c r="O106" s="492">
        <f>SUM(O64:P103)</f>
        <v>361</v>
      </c>
      <c r="P106" s="493"/>
    </row>
    <row r="107" spans="2:16" ht="15" thickBot="1" x14ac:dyDescent="0.35">
      <c r="B107" s="482"/>
      <c r="C107" s="483"/>
      <c r="D107" s="486"/>
      <c r="E107" s="487"/>
      <c r="F107" s="490"/>
      <c r="G107" s="491"/>
      <c r="H107" s="463"/>
      <c r="I107" s="464"/>
      <c r="J107" s="465"/>
      <c r="K107" s="4"/>
      <c r="L107" s="469"/>
      <c r="M107" s="470"/>
      <c r="N107" s="471"/>
      <c r="O107" s="494"/>
      <c r="P107" s="495"/>
    </row>
    <row r="108" spans="2:16" ht="16.8" thickTop="1" thickBot="1" x14ac:dyDescent="0.35">
      <c r="B108" s="91"/>
      <c r="C108" s="92"/>
      <c r="D108" s="474">
        <v>4</v>
      </c>
      <c r="E108" s="475"/>
      <c r="F108" s="472" t="s">
        <v>35</v>
      </c>
      <c r="G108" s="472"/>
      <c r="H108" s="472"/>
      <c r="I108" s="472"/>
      <c r="J108" s="472"/>
      <c r="K108" s="472"/>
      <c r="L108" s="472"/>
      <c r="M108" s="472"/>
      <c r="N108" s="472"/>
      <c r="O108" s="472"/>
      <c r="P108" s="473"/>
    </row>
    <row r="109" spans="2:16" ht="16.2" thickBot="1" x14ac:dyDescent="0.35">
      <c r="B109" s="91"/>
      <c r="C109" s="92"/>
      <c r="D109" s="476">
        <v>12</v>
      </c>
      <c r="E109" s="477"/>
      <c r="F109" s="478" t="s">
        <v>36</v>
      </c>
      <c r="G109" s="478"/>
      <c r="H109" s="478"/>
      <c r="I109" s="478"/>
      <c r="J109" s="478"/>
      <c r="K109" s="478"/>
      <c r="L109" s="478"/>
      <c r="M109" s="478"/>
      <c r="N109" s="478"/>
      <c r="O109" s="478"/>
      <c r="P109" s="479"/>
    </row>
    <row r="110" spans="2:16" ht="16.2" thickBot="1" x14ac:dyDescent="0.35">
      <c r="B110" s="91"/>
      <c r="C110" s="92"/>
      <c r="D110" s="438"/>
      <c r="E110" s="439"/>
      <c r="F110" s="440" t="s">
        <v>37</v>
      </c>
      <c r="G110" s="440"/>
      <c r="H110" s="440"/>
      <c r="I110" s="440"/>
      <c r="J110" s="440"/>
      <c r="K110" s="440"/>
      <c r="L110" s="440"/>
      <c r="M110" s="440"/>
      <c r="N110" s="440"/>
      <c r="O110" s="440"/>
      <c r="P110" s="441"/>
    </row>
    <row r="111" spans="2:16" ht="15.6" thickTop="1" thickBot="1" x14ac:dyDescent="0.35">
      <c r="B111" s="442" t="s">
        <v>38</v>
      </c>
      <c r="C111" s="443"/>
      <c r="D111" s="446">
        <f>SUM(D106:E110)</f>
        <v>384</v>
      </c>
      <c r="E111" s="447"/>
      <c r="F111" s="454" t="s">
        <v>39</v>
      </c>
      <c r="G111" s="455"/>
      <c r="H111" s="455"/>
      <c r="I111" s="455"/>
      <c r="J111" s="455"/>
      <c r="K111" s="455"/>
      <c r="L111" s="455"/>
      <c r="M111" s="455"/>
      <c r="N111" s="456"/>
      <c r="O111" s="450">
        <v>384</v>
      </c>
      <c r="P111" s="451"/>
    </row>
    <row r="112" spans="2:16" ht="15" thickBot="1" x14ac:dyDescent="0.35">
      <c r="B112" s="444"/>
      <c r="C112" s="445"/>
      <c r="D112" s="448"/>
      <c r="E112" s="449"/>
      <c r="F112" s="457"/>
      <c r="G112" s="458"/>
      <c r="H112" s="458"/>
      <c r="I112" s="458"/>
      <c r="J112" s="458"/>
      <c r="K112" s="458"/>
      <c r="L112" s="458"/>
      <c r="M112" s="458"/>
      <c r="N112" s="459"/>
      <c r="O112" s="452"/>
      <c r="P112" s="453"/>
    </row>
    <row r="113" spans="2:40" ht="15" thickTop="1" x14ac:dyDescent="0.3">
      <c r="B113" s="513"/>
      <c r="C113" s="514"/>
      <c r="D113" s="514"/>
      <c r="E113" s="514"/>
      <c r="F113" s="514"/>
      <c r="G113" s="514"/>
      <c r="H113" s="514"/>
      <c r="I113" s="514"/>
      <c r="J113" s="514"/>
      <c r="K113" s="514"/>
      <c r="L113" s="514"/>
      <c r="M113" s="514"/>
      <c r="N113" s="514"/>
      <c r="O113" s="514"/>
      <c r="P113" s="514"/>
    </row>
    <row r="114" spans="2:40" ht="15" thickBot="1" x14ac:dyDescent="0.35">
      <c r="B114" s="515"/>
      <c r="C114" s="516"/>
      <c r="D114" s="516"/>
      <c r="E114" s="516"/>
      <c r="F114" s="516"/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2:40" ht="94.2" customHeight="1" thickTop="1" thickBot="1" x14ac:dyDescent="0.5">
      <c r="B115" s="429" t="s">
        <v>40</v>
      </c>
      <c r="C115" s="430"/>
      <c r="D115" s="430"/>
      <c r="E115" s="431"/>
      <c r="F115" s="432" t="s">
        <v>41</v>
      </c>
      <c r="G115" s="433"/>
      <c r="H115" s="433"/>
      <c r="I115" s="433"/>
      <c r="J115" s="433"/>
      <c r="K115" s="433"/>
      <c r="L115" s="433"/>
      <c r="M115" s="433"/>
      <c r="N115" s="433"/>
      <c r="O115" s="434"/>
      <c r="P115" s="169"/>
    </row>
    <row r="116" spans="2:40" ht="30" customHeight="1" thickTop="1" thickBot="1" x14ac:dyDescent="0.35">
      <c r="B116" s="226"/>
      <c r="C116" s="227"/>
      <c r="D116" s="227"/>
      <c r="E116" s="228"/>
      <c r="F116" s="6" t="s">
        <v>42</v>
      </c>
      <c r="G116" s="6" t="s">
        <v>43</v>
      </c>
      <c r="H116" s="7" t="s">
        <v>44</v>
      </c>
      <c r="I116" s="7" t="s">
        <v>45</v>
      </c>
      <c r="J116" s="8" t="s">
        <v>47</v>
      </c>
      <c r="K116" s="9" t="s">
        <v>46</v>
      </c>
      <c r="L116" s="5" t="s">
        <v>48</v>
      </c>
      <c r="M116" s="10" t="s">
        <v>49</v>
      </c>
      <c r="N116" s="11" t="s">
        <v>50</v>
      </c>
      <c r="O116" s="12" t="s">
        <v>51</v>
      </c>
      <c r="P116" s="20" t="s">
        <v>52</v>
      </c>
    </row>
    <row r="117" spans="2:40" ht="78" customHeight="1" thickTop="1" thickBot="1" x14ac:dyDescent="0.35">
      <c r="B117" s="229"/>
      <c r="C117" s="230"/>
      <c r="D117" s="230"/>
      <c r="E117" s="231"/>
      <c r="F117" s="13">
        <v>430</v>
      </c>
      <c r="G117" s="14">
        <v>192</v>
      </c>
      <c r="H117" s="15">
        <v>355</v>
      </c>
      <c r="I117" s="16">
        <v>172</v>
      </c>
      <c r="J117" s="17">
        <f>SUM(H117,F117)</f>
        <v>785</v>
      </c>
      <c r="K117" s="18">
        <f>SUM(G117,I117)</f>
        <v>364</v>
      </c>
      <c r="L117" s="19">
        <f>K117*100/J117</f>
        <v>46.369426751592357</v>
      </c>
      <c r="M117" s="21">
        <v>1</v>
      </c>
      <c r="N117" s="22">
        <v>8</v>
      </c>
      <c r="O117" s="23"/>
      <c r="P117" s="24">
        <f>K117-(M117+N117+O117)</f>
        <v>355</v>
      </c>
    </row>
    <row r="118" spans="2:40" ht="30" customHeight="1" thickTop="1" thickBot="1" x14ac:dyDescent="0.35">
      <c r="B118" s="523" t="s">
        <v>55</v>
      </c>
      <c r="C118" s="524"/>
      <c r="D118" s="524"/>
      <c r="E118" s="524"/>
      <c r="F118" s="524"/>
      <c r="G118" s="524"/>
      <c r="H118" s="524"/>
      <c r="I118" s="524"/>
      <c r="J118" s="524"/>
      <c r="K118" s="524"/>
      <c r="L118" s="524"/>
      <c r="M118" s="524"/>
      <c r="N118" s="524"/>
      <c r="O118" s="524"/>
      <c r="P118" s="525"/>
      <c r="R118" s="258" t="s">
        <v>171</v>
      </c>
      <c r="S118" s="259"/>
      <c r="T118" s="259"/>
      <c r="U118" s="259"/>
      <c r="V118" s="260"/>
      <c r="X118" s="258" t="s">
        <v>173</v>
      </c>
      <c r="Y118" s="259"/>
      <c r="Z118" s="259"/>
      <c r="AA118" s="259"/>
      <c r="AB118" s="260"/>
      <c r="AD118" s="258" t="s">
        <v>172</v>
      </c>
      <c r="AE118" s="259"/>
      <c r="AF118" s="259"/>
      <c r="AG118" s="259"/>
      <c r="AH118" s="260"/>
      <c r="AJ118" s="258" t="s">
        <v>174</v>
      </c>
      <c r="AK118" s="259"/>
      <c r="AL118" s="259"/>
      <c r="AM118" s="259"/>
      <c r="AN118" s="260"/>
    </row>
    <row r="119" spans="2:40" ht="21.9" customHeight="1" thickTop="1" x14ac:dyDescent="0.3">
      <c r="B119" s="235" t="s">
        <v>0</v>
      </c>
      <c r="C119" s="236"/>
      <c r="D119" s="235" t="s">
        <v>1</v>
      </c>
      <c r="E119" s="236"/>
      <c r="F119" s="328" t="s">
        <v>17</v>
      </c>
      <c r="G119" s="329"/>
      <c r="H119" s="332" t="s">
        <v>2</v>
      </c>
      <c r="I119" s="333"/>
      <c r="J119" s="333"/>
      <c r="K119" s="333"/>
      <c r="L119" s="333"/>
      <c r="M119" s="334"/>
      <c r="N119" s="356"/>
      <c r="O119" s="328" t="s">
        <v>3</v>
      </c>
      <c r="P119" s="329"/>
      <c r="R119" s="261" t="s">
        <v>175</v>
      </c>
      <c r="S119" s="263" t="s">
        <v>160</v>
      </c>
      <c r="T119" s="264"/>
      <c r="U119" s="267" t="s">
        <v>161</v>
      </c>
      <c r="V119" s="268"/>
      <c r="X119" s="261" t="s">
        <v>175</v>
      </c>
      <c r="Y119" s="263" t="s">
        <v>160</v>
      </c>
      <c r="Z119" s="264"/>
      <c r="AA119" s="267" t="s">
        <v>161</v>
      </c>
      <c r="AB119" s="268"/>
      <c r="AD119" s="261" t="s">
        <v>175</v>
      </c>
      <c r="AE119" s="263" t="s">
        <v>160</v>
      </c>
      <c r="AF119" s="264"/>
      <c r="AG119" s="267" t="s">
        <v>161</v>
      </c>
      <c r="AH119" s="268"/>
      <c r="AJ119" s="261" t="s">
        <v>175</v>
      </c>
      <c r="AK119" s="263" t="s">
        <v>160</v>
      </c>
      <c r="AL119" s="264"/>
      <c r="AM119" s="267" t="s">
        <v>161</v>
      </c>
      <c r="AN119" s="268"/>
    </row>
    <row r="120" spans="2:40" ht="21.9" customHeight="1" thickBot="1" x14ac:dyDescent="0.35">
      <c r="B120" s="237"/>
      <c r="C120" s="238"/>
      <c r="D120" s="237"/>
      <c r="E120" s="238"/>
      <c r="F120" s="330"/>
      <c r="G120" s="331"/>
      <c r="H120" s="335"/>
      <c r="I120" s="336"/>
      <c r="J120" s="336"/>
      <c r="K120" s="336"/>
      <c r="L120" s="336"/>
      <c r="M120" s="337"/>
      <c r="N120" s="357"/>
      <c r="O120" s="330"/>
      <c r="P120" s="331"/>
      <c r="R120" s="262"/>
      <c r="S120" s="265"/>
      <c r="T120" s="266"/>
      <c r="U120" s="269"/>
      <c r="V120" s="270"/>
      <c r="X120" s="262"/>
      <c r="Y120" s="265"/>
      <c r="Z120" s="266"/>
      <c r="AA120" s="269"/>
      <c r="AB120" s="270"/>
      <c r="AD120" s="262"/>
      <c r="AE120" s="265"/>
      <c r="AF120" s="266"/>
      <c r="AG120" s="269"/>
      <c r="AH120" s="270"/>
      <c r="AJ120" s="262"/>
      <c r="AK120" s="265"/>
      <c r="AL120" s="266"/>
      <c r="AM120" s="269"/>
      <c r="AN120" s="270"/>
    </row>
    <row r="121" spans="2:40" ht="17.25" customHeight="1" thickTop="1" thickBot="1" x14ac:dyDescent="0.35">
      <c r="B121" s="204" t="s">
        <v>4</v>
      </c>
      <c r="C121" s="205"/>
      <c r="D121" s="208">
        <f>SUM(F121,O121)</f>
        <v>0</v>
      </c>
      <c r="E121" s="209"/>
      <c r="F121" s="212">
        <v>0</v>
      </c>
      <c r="G121" s="213"/>
      <c r="H121" s="216" t="s">
        <v>5</v>
      </c>
      <c r="I121" s="217"/>
      <c r="J121" s="217"/>
      <c r="K121" s="217"/>
      <c r="L121" s="217"/>
      <c r="M121" s="218"/>
      <c r="N121" s="222"/>
      <c r="O121" s="224">
        <v>0</v>
      </c>
      <c r="P121" s="213"/>
      <c r="R121" s="49" t="s">
        <v>162</v>
      </c>
      <c r="S121" s="271">
        <v>35</v>
      </c>
      <c r="T121" s="272"/>
      <c r="U121" s="241">
        <f>SUM(S121*100/H117)</f>
        <v>9.8591549295774641</v>
      </c>
      <c r="V121" s="242"/>
      <c r="X121" s="49" t="s">
        <v>162</v>
      </c>
      <c r="Y121" s="271">
        <v>117</v>
      </c>
      <c r="Z121" s="272"/>
      <c r="AA121" s="241">
        <f>SUM(Y121*100/H117)</f>
        <v>32.95774647887324</v>
      </c>
      <c r="AB121" s="242"/>
      <c r="AD121" s="49" t="s">
        <v>162</v>
      </c>
      <c r="AE121" s="271">
        <v>126</v>
      </c>
      <c r="AF121" s="272"/>
      <c r="AG121" s="241">
        <f>SUM(AE121*100/H117)</f>
        <v>35.492957746478872</v>
      </c>
      <c r="AH121" s="242"/>
      <c r="AJ121" s="49" t="s">
        <v>162</v>
      </c>
      <c r="AK121" s="271">
        <v>172</v>
      </c>
      <c r="AL121" s="272"/>
      <c r="AM121" s="241">
        <f>SUM(AK121*100/H117)</f>
        <v>48.450704225352112</v>
      </c>
      <c r="AN121" s="242"/>
    </row>
    <row r="122" spans="2:40" ht="17.25" customHeight="1" thickBot="1" x14ac:dyDescent="0.35">
      <c r="B122" s="206"/>
      <c r="C122" s="207"/>
      <c r="D122" s="210"/>
      <c r="E122" s="211"/>
      <c r="F122" s="214"/>
      <c r="G122" s="215"/>
      <c r="H122" s="219"/>
      <c r="I122" s="220"/>
      <c r="J122" s="220"/>
      <c r="K122" s="220"/>
      <c r="L122" s="220"/>
      <c r="M122" s="221"/>
      <c r="N122" s="223"/>
      <c r="O122" s="225"/>
      <c r="P122" s="215"/>
      <c r="R122" s="50" t="s">
        <v>163</v>
      </c>
      <c r="S122" s="239">
        <v>46</v>
      </c>
      <c r="T122" s="240"/>
      <c r="U122" s="241">
        <f>SUM(S122*100/F117)</f>
        <v>10.697674418604651</v>
      </c>
      <c r="V122" s="242"/>
      <c r="X122" s="50" t="s">
        <v>163</v>
      </c>
      <c r="Y122" s="239">
        <v>119</v>
      </c>
      <c r="Z122" s="240"/>
      <c r="AA122" s="241">
        <f>SUM(Y122*100/F117)</f>
        <v>27.674418604651162</v>
      </c>
      <c r="AB122" s="242"/>
      <c r="AD122" s="50" t="s">
        <v>163</v>
      </c>
      <c r="AE122" s="239">
        <v>130</v>
      </c>
      <c r="AF122" s="240"/>
      <c r="AG122" s="241">
        <f>SUM(AE122*100/F117)</f>
        <v>30.232558139534884</v>
      </c>
      <c r="AH122" s="242"/>
      <c r="AJ122" s="50" t="s">
        <v>163</v>
      </c>
      <c r="AK122" s="239">
        <v>192</v>
      </c>
      <c r="AL122" s="240"/>
      <c r="AM122" s="241">
        <f>SUM(AK122*100/F117)</f>
        <v>44.651162790697676</v>
      </c>
      <c r="AN122" s="242"/>
    </row>
    <row r="123" spans="2:40" ht="15.6" customHeight="1" thickBot="1" x14ac:dyDescent="0.35">
      <c r="B123" s="338" t="s">
        <v>11</v>
      </c>
      <c r="C123" s="339"/>
      <c r="D123" s="342">
        <f t="shared" ref="D123" si="12">SUM(F123,O123)</f>
        <v>2</v>
      </c>
      <c r="E123" s="343"/>
      <c r="F123" s="344">
        <v>0</v>
      </c>
      <c r="G123" s="345"/>
      <c r="H123" s="346" t="s">
        <v>6</v>
      </c>
      <c r="I123" s="347"/>
      <c r="J123" s="347"/>
      <c r="K123" s="347"/>
      <c r="L123" s="347"/>
      <c r="M123" s="348"/>
      <c r="N123" s="366"/>
      <c r="O123" s="349">
        <v>2</v>
      </c>
      <c r="P123" s="345"/>
      <c r="R123" s="243" t="s">
        <v>164</v>
      </c>
      <c r="S123" s="246">
        <f>SUM(S121:T122)</f>
        <v>81</v>
      </c>
      <c r="T123" s="247"/>
      <c r="U123" s="252">
        <f>SUM(S123*100/J117)</f>
        <v>10.318471337579618</v>
      </c>
      <c r="V123" s="253"/>
      <c r="X123" s="243" t="s">
        <v>164</v>
      </c>
      <c r="Y123" s="246">
        <f>SUM(Y121:Z122)</f>
        <v>236</v>
      </c>
      <c r="Z123" s="247"/>
      <c r="AA123" s="252">
        <f>SUM(Y123*100/J117)</f>
        <v>30.063694267515924</v>
      </c>
      <c r="AB123" s="253"/>
      <c r="AD123" s="243" t="s">
        <v>164</v>
      </c>
      <c r="AE123" s="246">
        <f>SUM(AE121:AF122)</f>
        <v>256</v>
      </c>
      <c r="AF123" s="247"/>
      <c r="AG123" s="252">
        <f>SUM(AE123*100/J117)</f>
        <v>32.611464968152866</v>
      </c>
      <c r="AH123" s="253"/>
      <c r="AJ123" s="243" t="s">
        <v>164</v>
      </c>
      <c r="AK123" s="246">
        <f>SUM(AK121:AL122)</f>
        <v>364</v>
      </c>
      <c r="AL123" s="247"/>
      <c r="AM123" s="252">
        <f>SUM(AK123*100/J117)</f>
        <v>46.369426751592357</v>
      </c>
      <c r="AN123" s="253"/>
    </row>
    <row r="124" spans="2:40" ht="15" customHeight="1" thickBot="1" x14ac:dyDescent="0.35">
      <c r="B124" s="340"/>
      <c r="C124" s="341"/>
      <c r="D124" s="342"/>
      <c r="E124" s="343"/>
      <c r="F124" s="344"/>
      <c r="G124" s="345"/>
      <c r="H124" s="346"/>
      <c r="I124" s="347"/>
      <c r="J124" s="347"/>
      <c r="K124" s="347"/>
      <c r="L124" s="347"/>
      <c r="M124" s="348"/>
      <c r="N124" s="367"/>
      <c r="O124" s="349"/>
      <c r="P124" s="345"/>
      <c r="R124" s="244"/>
      <c r="S124" s="248"/>
      <c r="T124" s="249"/>
      <c r="U124" s="254"/>
      <c r="V124" s="255"/>
      <c r="X124" s="244"/>
      <c r="Y124" s="248"/>
      <c r="Z124" s="249"/>
      <c r="AA124" s="254"/>
      <c r="AB124" s="255"/>
      <c r="AD124" s="244"/>
      <c r="AE124" s="248"/>
      <c r="AF124" s="249"/>
      <c r="AG124" s="254"/>
      <c r="AH124" s="255"/>
      <c r="AJ124" s="244"/>
      <c r="AK124" s="248"/>
      <c r="AL124" s="249"/>
      <c r="AM124" s="254"/>
      <c r="AN124" s="255"/>
    </row>
    <row r="125" spans="2:40" ht="15.6" customHeight="1" thickBot="1" x14ac:dyDescent="0.35">
      <c r="B125" s="350" t="s">
        <v>12</v>
      </c>
      <c r="C125" s="351"/>
      <c r="D125" s="395">
        <f t="shared" ref="D125" si="13">SUM(F125,O125)</f>
        <v>1</v>
      </c>
      <c r="E125" s="396"/>
      <c r="F125" s="397">
        <v>0</v>
      </c>
      <c r="G125" s="274"/>
      <c r="H125" s="398" t="s">
        <v>7</v>
      </c>
      <c r="I125" s="399"/>
      <c r="J125" s="399"/>
      <c r="K125" s="399"/>
      <c r="L125" s="399"/>
      <c r="M125" s="400"/>
      <c r="N125" s="368"/>
      <c r="O125" s="273">
        <v>1</v>
      </c>
      <c r="P125" s="274"/>
      <c r="R125" s="244"/>
      <c r="S125" s="248"/>
      <c r="T125" s="249"/>
      <c r="U125" s="254"/>
      <c r="V125" s="255"/>
      <c r="X125" s="244"/>
      <c r="Y125" s="248"/>
      <c r="Z125" s="249"/>
      <c r="AA125" s="254"/>
      <c r="AB125" s="255"/>
      <c r="AD125" s="244"/>
      <c r="AE125" s="248"/>
      <c r="AF125" s="249"/>
      <c r="AG125" s="254"/>
      <c r="AH125" s="255"/>
      <c r="AJ125" s="244"/>
      <c r="AK125" s="248"/>
      <c r="AL125" s="249"/>
      <c r="AM125" s="254"/>
      <c r="AN125" s="255"/>
    </row>
    <row r="126" spans="2:40" ht="15" customHeight="1" thickBot="1" x14ac:dyDescent="0.35">
      <c r="B126" s="352"/>
      <c r="C126" s="353"/>
      <c r="D126" s="395"/>
      <c r="E126" s="396"/>
      <c r="F126" s="397"/>
      <c r="G126" s="274"/>
      <c r="H126" s="398"/>
      <c r="I126" s="399"/>
      <c r="J126" s="399"/>
      <c r="K126" s="399"/>
      <c r="L126" s="399"/>
      <c r="M126" s="400"/>
      <c r="N126" s="369"/>
      <c r="O126" s="273"/>
      <c r="P126" s="274"/>
      <c r="R126" s="245"/>
      <c r="S126" s="250"/>
      <c r="T126" s="251"/>
      <c r="U126" s="256"/>
      <c r="V126" s="257"/>
      <c r="X126" s="245"/>
      <c r="Y126" s="250"/>
      <c r="Z126" s="251"/>
      <c r="AA126" s="256"/>
      <c r="AB126" s="257"/>
      <c r="AD126" s="245"/>
      <c r="AE126" s="250"/>
      <c r="AF126" s="251"/>
      <c r="AG126" s="256"/>
      <c r="AH126" s="257"/>
      <c r="AJ126" s="245"/>
      <c r="AK126" s="250"/>
      <c r="AL126" s="251"/>
      <c r="AM126" s="256"/>
      <c r="AN126" s="257"/>
    </row>
    <row r="127" spans="2:40" ht="15.6" customHeight="1" thickBot="1" x14ac:dyDescent="0.35">
      <c r="B127" s="385" t="s">
        <v>13</v>
      </c>
      <c r="C127" s="386"/>
      <c r="D127" s="389">
        <f t="shared" ref="D127" si="14">SUM(F127,O127)</f>
        <v>2</v>
      </c>
      <c r="E127" s="390"/>
      <c r="F127" s="391">
        <v>0</v>
      </c>
      <c r="G127" s="279"/>
      <c r="H127" s="392" t="s">
        <v>8</v>
      </c>
      <c r="I127" s="393"/>
      <c r="J127" s="393"/>
      <c r="K127" s="393"/>
      <c r="L127" s="393"/>
      <c r="M127" s="394"/>
      <c r="N127" s="370"/>
      <c r="O127" s="278">
        <v>2</v>
      </c>
      <c r="P127" s="279"/>
    </row>
    <row r="128" spans="2:40" ht="15" customHeight="1" thickBot="1" x14ac:dyDescent="0.35">
      <c r="B128" s="387"/>
      <c r="C128" s="388"/>
      <c r="D128" s="389"/>
      <c r="E128" s="390"/>
      <c r="F128" s="391"/>
      <c r="G128" s="279"/>
      <c r="H128" s="392"/>
      <c r="I128" s="393"/>
      <c r="J128" s="393"/>
      <c r="K128" s="393"/>
      <c r="L128" s="393"/>
      <c r="M128" s="394"/>
      <c r="N128" s="371"/>
      <c r="O128" s="278"/>
      <c r="P128" s="279"/>
    </row>
    <row r="129" spans="2:16" ht="15.6" customHeight="1" thickBot="1" x14ac:dyDescent="0.35">
      <c r="B129" s="280" t="s">
        <v>14</v>
      </c>
      <c r="C129" s="281"/>
      <c r="D129" s="284">
        <f t="shared" ref="D129" si="15">SUM(F129,O129)</f>
        <v>2</v>
      </c>
      <c r="E129" s="285"/>
      <c r="F129" s="286">
        <v>0</v>
      </c>
      <c r="G129" s="287"/>
      <c r="H129" s="288" t="s">
        <v>9</v>
      </c>
      <c r="I129" s="289"/>
      <c r="J129" s="289"/>
      <c r="K129" s="289"/>
      <c r="L129" s="289"/>
      <c r="M129" s="290"/>
      <c r="N129" s="372"/>
      <c r="O129" s="294">
        <v>2</v>
      </c>
      <c r="P129" s="287"/>
    </row>
    <row r="130" spans="2:16" ht="15" customHeight="1" thickBot="1" x14ac:dyDescent="0.35">
      <c r="B130" s="282"/>
      <c r="C130" s="283"/>
      <c r="D130" s="284"/>
      <c r="E130" s="285"/>
      <c r="F130" s="286"/>
      <c r="G130" s="287"/>
      <c r="H130" s="291"/>
      <c r="I130" s="292"/>
      <c r="J130" s="292"/>
      <c r="K130" s="292"/>
      <c r="L130" s="292"/>
      <c r="M130" s="293"/>
      <c r="N130" s="373"/>
      <c r="O130" s="294"/>
      <c r="P130" s="287"/>
    </row>
    <row r="131" spans="2:16" ht="15.6" customHeight="1" thickBot="1" x14ac:dyDescent="0.35">
      <c r="B131" s="295" t="s">
        <v>15</v>
      </c>
      <c r="C131" s="296"/>
      <c r="D131" s="299">
        <f t="shared" ref="D131" si="16">SUM(F131,O131)</f>
        <v>0</v>
      </c>
      <c r="E131" s="300"/>
      <c r="F131" s="301">
        <v>0</v>
      </c>
      <c r="G131" s="302"/>
      <c r="H131" s="303"/>
      <c r="I131" s="304"/>
      <c r="J131" s="304"/>
      <c r="K131" s="304"/>
      <c r="L131" s="304"/>
      <c r="M131" s="305"/>
      <c r="N131" s="374"/>
      <c r="O131" s="306"/>
      <c r="P131" s="307"/>
    </row>
    <row r="132" spans="2:16" ht="15" customHeight="1" thickBot="1" x14ac:dyDescent="0.35">
      <c r="B132" s="297"/>
      <c r="C132" s="298"/>
      <c r="D132" s="299"/>
      <c r="E132" s="300"/>
      <c r="F132" s="301"/>
      <c r="G132" s="302"/>
      <c r="H132" s="303"/>
      <c r="I132" s="304"/>
      <c r="J132" s="304"/>
      <c r="K132" s="304"/>
      <c r="L132" s="304"/>
      <c r="M132" s="305"/>
      <c r="N132" s="375"/>
      <c r="O132" s="306"/>
      <c r="P132" s="307"/>
    </row>
    <row r="133" spans="2:16" ht="15.6" customHeight="1" thickBot="1" x14ac:dyDescent="0.35">
      <c r="B133" s="308" t="s">
        <v>16</v>
      </c>
      <c r="C133" s="309"/>
      <c r="D133" s="312">
        <f t="shared" ref="D133" si="17">SUM(F133,O133)</f>
        <v>2</v>
      </c>
      <c r="E133" s="313"/>
      <c r="F133" s="316">
        <v>0</v>
      </c>
      <c r="G133" s="317"/>
      <c r="H133" s="320" t="s">
        <v>10</v>
      </c>
      <c r="I133" s="321"/>
      <c r="J133" s="321"/>
      <c r="K133" s="321"/>
      <c r="L133" s="321"/>
      <c r="M133" s="322"/>
      <c r="N133" s="354"/>
      <c r="O133" s="326">
        <v>2</v>
      </c>
      <c r="P133" s="317"/>
    </row>
    <row r="134" spans="2:16" ht="15" customHeight="1" thickBot="1" x14ac:dyDescent="0.35">
      <c r="B134" s="310"/>
      <c r="C134" s="311"/>
      <c r="D134" s="314"/>
      <c r="E134" s="315"/>
      <c r="F134" s="318"/>
      <c r="G134" s="319"/>
      <c r="H134" s="323"/>
      <c r="I134" s="324"/>
      <c r="J134" s="324"/>
      <c r="K134" s="324"/>
      <c r="L134" s="324"/>
      <c r="M134" s="325"/>
      <c r="N134" s="355"/>
      <c r="O134" s="327"/>
      <c r="P134" s="319"/>
    </row>
    <row r="135" spans="2:16" ht="15.6" customHeight="1" thickTop="1" thickBot="1" x14ac:dyDescent="0.35">
      <c r="B135" s="376" t="s">
        <v>18</v>
      </c>
      <c r="C135" s="377"/>
      <c r="D135" s="190">
        <f>SUM(F135,O135:P148)</f>
        <v>137</v>
      </c>
      <c r="E135" s="191"/>
      <c r="F135" s="162">
        <v>8</v>
      </c>
      <c r="G135" s="163"/>
      <c r="H135" s="358" t="s">
        <v>19</v>
      </c>
      <c r="I135" s="359"/>
      <c r="J135" s="359"/>
      <c r="K135" s="359"/>
      <c r="L135" s="359"/>
      <c r="M135" s="360"/>
      <c r="N135" s="364"/>
      <c r="O135" s="517">
        <v>21</v>
      </c>
      <c r="P135" s="518"/>
    </row>
    <row r="136" spans="2:16" ht="15" customHeight="1" thickBot="1" x14ac:dyDescent="0.35">
      <c r="B136" s="378"/>
      <c r="C136" s="379"/>
      <c r="D136" s="192"/>
      <c r="E136" s="193"/>
      <c r="F136" s="164"/>
      <c r="G136" s="165"/>
      <c r="H136" s="361"/>
      <c r="I136" s="362"/>
      <c r="J136" s="362"/>
      <c r="K136" s="362"/>
      <c r="L136" s="362"/>
      <c r="M136" s="363"/>
      <c r="N136" s="365"/>
      <c r="O136" s="421"/>
      <c r="P136" s="422"/>
    </row>
    <row r="137" spans="2:16" ht="15" customHeight="1" thickBot="1" x14ac:dyDescent="0.35">
      <c r="B137" s="380"/>
      <c r="C137" s="381"/>
      <c r="D137" s="186"/>
      <c r="E137" s="187"/>
      <c r="F137" s="166"/>
      <c r="G137" s="167"/>
      <c r="H137" s="361" t="s">
        <v>20</v>
      </c>
      <c r="I137" s="362"/>
      <c r="J137" s="362"/>
      <c r="K137" s="362"/>
      <c r="L137" s="362"/>
      <c r="M137" s="363"/>
      <c r="N137" s="384"/>
      <c r="O137" s="421">
        <v>38</v>
      </c>
      <c r="P137" s="422"/>
    </row>
    <row r="138" spans="2:16" ht="15" customHeight="1" thickBot="1" x14ac:dyDescent="0.35">
      <c r="B138" s="380"/>
      <c r="C138" s="381"/>
      <c r="D138" s="186"/>
      <c r="E138" s="187"/>
      <c r="F138" s="166"/>
      <c r="G138" s="167"/>
      <c r="H138" s="361"/>
      <c r="I138" s="362"/>
      <c r="J138" s="362"/>
      <c r="K138" s="362"/>
      <c r="L138" s="362"/>
      <c r="M138" s="363"/>
      <c r="N138" s="365"/>
      <c r="O138" s="421"/>
      <c r="P138" s="422"/>
    </row>
    <row r="139" spans="2:16" ht="15" customHeight="1" thickBot="1" x14ac:dyDescent="0.35">
      <c r="B139" s="380"/>
      <c r="C139" s="381"/>
      <c r="D139" s="186"/>
      <c r="E139" s="187"/>
      <c r="F139" s="166"/>
      <c r="G139" s="167"/>
      <c r="H139" s="361" t="s">
        <v>169</v>
      </c>
      <c r="I139" s="362"/>
      <c r="J139" s="362"/>
      <c r="K139" s="362"/>
      <c r="L139" s="362"/>
      <c r="M139" s="363"/>
      <c r="N139" s="384"/>
      <c r="O139" s="421">
        <v>2</v>
      </c>
      <c r="P139" s="422"/>
    </row>
    <row r="140" spans="2:16" ht="15" customHeight="1" thickBot="1" x14ac:dyDescent="0.35">
      <c r="B140" s="380"/>
      <c r="C140" s="381"/>
      <c r="D140" s="186"/>
      <c r="E140" s="187"/>
      <c r="F140" s="166"/>
      <c r="G140" s="167"/>
      <c r="H140" s="361"/>
      <c r="I140" s="362"/>
      <c r="J140" s="362"/>
      <c r="K140" s="362"/>
      <c r="L140" s="362"/>
      <c r="M140" s="363"/>
      <c r="N140" s="365"/>
      <c r="O140" s="421"/>
      <c r="P140" s="422"/>
    </row>
    <row r="141" spans="2:16" ht="15" customHeight="1" thickBot="1" x14ac:dyDescent="0.35">
      <c r="B141" s="380"/>
      <c r="C141" s="381"/>
      <c r="D141" s="186"/>
      <c r="E141" s="187"/>
      <c r="F141" s="166"/>
      <c r="G141" s="167"/>
      <c r="H141" s="361" t="s">
        <v>21</v>
      </c>
      <c r="I141" s="362"/>
      <c r="J141" s="362"/>
      <c r="K141" s="362"/>
      <c r="L141" s="362"/>
      <c r="M141" s="363"/>
      <c r="N141" s="384"/>
      <c r="O141" s="421">
        <v>45</v>
      </c>
      <c r="P141" s="422"/>
    </row>
    <row r="142" spans="2:16" ht="15" customHeight="1" thickBot="1" x14ac:dyDescent="0.35">
      <c r="B142" s="380"/>
      <c r="C142" s="381"/>
      <c r="D142" s="186"/>
      <c r="E142" s="187"/>
      <c r="F142" s="166"/>
      <c r="G142" s="167"/>
      <c r="H142" s="361"/>
      <c r="I142" s="362"/>
      <c r="J142" s="362"/>
      <c r="K142" s="362"/>
      <c r="L142" s="362"/>
      <c r="M142" s="363"/>
      <c r="N142" s="365"/>
      <c r="O142" s="421"/>
      <c r="P142" s="422"/>
    </row>
    <row r="143" spans="2:16" ht="15" customHeight="1" thickBot="1" x14ac:dyDescent="0.35">
      <c r="B143" s="380"/>
      <c r="C143" s="381"/>
      <c r="D143" s="186"/>
      <c r="E143" s="187"/>
      <c r="F143" s="166"/>
      <c r="G143" s="167"/>
      <c r="H143" s="361" t="s">
        <v>22</v>
      </c>
      <c r="I143" s="362"/>
      <c r="J143" s="362"/>
      <c r="K143" s="362"/>
      <c r="L143" s="362"/>
      <c r="M143" s="363"/>
      <c r="N143" s="384"/>
      <c r="O143" s="421">
        <v>17</v>
      </c>
      <c r="P143" s="422"/>
    </row>
    <row r="144" spans="2:16" ht="15" customHeight="1" thickBot="1" x14ac:dyDescent="0.35">
      <c r="B144" s="380"/>
      <c r="C144" s="381"/>
      <c r="D144" s="186"/>
      <c r="E144" s="187"/>
      <c r="F144" s="166"/>
      <c r="G144" s="167"/>
      <c r="H144" s="361"/>
      <c r="I144" s="362"/>
      <c r="J144" s="362"/>
      <c r="K144" s="362"/>
      <c r="L144" s="362"/>
      <c r="M144" s="363"/>
      <c r="N144" s="365"/>
      <c r="O144" s="421"/>
      <c r="P144" s="422"/>
    </row>
    <row r="145" spans="2:16" ht="15" customHeight="1" thickBot="1" x14ac:dyDescent="0.35">
      <c r="B145" s="380"/>
      <c r="C145" s="381"/>
      <c r="D145" s="186"/>
      <c r="E145" s="187"/>
      <c r="F145" s="166"/>
      <c r="G145" s="167"/>
      <c r="H145" s="361" t="s">
        <v>23</v>
      </c>
      <c r="I145" s="362"/>
      <c r="J145" s="362"/>
      <c r="K145" s="362"/>
      <c r="L145" s="362"/>
      <c r="M145" s="363"/>
      <c r="N145" s="384"/>
      <c r="O145" s="421">
        <v>4</v>
      </c>
      <c r="P145" s="422"/>
    </row>
    <row r="146" spans="2:16" ht="15" customHeight="1" thickBot="1" x14ac:dyDescent="0.35">
      <c r="B146" s="380"/>
      <c r="C146" s="381"/>
      <c r="D146" s="186"/>
      <c r="E146" s="187"/>
      <c r="F146" s="166"/>
      <c r="G146" s="167"/>
      <c r="H146" s="361"/>
      <c r="I146" s="362"/>
      <c r="J146" s="362"/>
      <c r="K146" s="362"/>
      <c r="L146" s="362"/>
      <c r="M146" s="363"/>
      <c r="N146" s="365"/>
      <c r="O146" s="421"/>
      <c r="P146" s="422"/>
    </row>
    <row r="147" spans="2:16" ht="15" customHeight="1" thickBot="1" x14ac:dyDescent="0.35">
      <c r="B147" s="380"/>
      <c r="C147" s="381"/>
      <c r="D147" s="186"/>
      <c r="E147" s="187"/>
      <c r="F147" s="166"/>
      <c r="G147" s="167"/>
      <c r="H147" s="361" t="s">
        <v>24</v>
      </c>
      <c r="I147" s="362"/>
      <c r="J147" s="362"/>
      <c r="K147" s="362"/>
      <c r="L147" s="362"/>
      <c r="M147" s="363"/>
      <c r="N147" s="384"/>
      <c r="O147" s="421">
        <v>2</v>
      </c>
      <c r="P147" s="422"/>
    </row>
    <row r="148" spans="2:16" ht="15" customHeight="1" thickBot="1" x14ac:dyDescent="0.35">
      <c r="B148" s="382"/>
      <c r="C148" s="383"/>
      <c r="D148" s="188"/>
      <c r="E148" s="189"/>
      <c r="F148" s="168"/>
      <c r="G148" s="169"/>
      <c r="H148" s="417"/>
      <c r="I148" s="418"/>
      <c r="J148" s="418"/>
      <c r="K148" s="418"/>
      <c r="L148" s="418"/>
      <c r="M148" s="419"/>
      <c r="N148" s="420"/>
      <c r="O148" s="423"/>
      <c r="P148" s="424"/>
    </row>
    <row r="149" spans="2:16" ht="15.6" customHeight="1" thickTop="1" thickBot="1" x14ac:dyDescent="0.35">
      <c r="B149" s="505" t="s">
        <v>25</v>
      </c>
      <c r="C149" s="506"/>
      <c r="D149" s="194">
        <f>SUM(F149,O149:P160)</f>
        <v>209</v>
      </c>
      <c r="E149" s="195"/>
      <c r="F149" s="170">
        <v>11</v>
      </c>
      <c r="G149" s="171"/>
      <c r="H149" s="408" t="s">
        <v>26</v>
      </c>
      <c r="I149" s="409"/>
      <c r="J149" s="409"/>
      <c r="K149" s="409"/>
      <c r="L149" s="409"/>
      <c r="M149" s="410"/>
      <c r="N149" s="414"/>
      <c r="O149" s="415">
        <v>14</v>
      </c>
      <c r="P149" s="416"/>
    </row>
    <row r="150" spans="2:16" ht="15" customHeight="1" thickBot="1" x14ac:dyDescent="0.35">
      <c r="B150" s="507"/>
      <c r="C150" s="508"/>
      <c r="D150" s="196"/>
      <c r="E150" s="197"/>
      <c r="F150" s="172"/>
      <c r="G150" s="173"/>
      <c r="H150" s="411"/>
      <c r="I150" s="412"/>
      <c r="J150" s="412"/>
      <c r="K150" s="412"/>
      <c r="L150" s="412"/>
      <c r="M150" s="413"/>
      <c r="N150" s="405"/>
      <c r="O150" s="406"/>
      <c r="P150" s="407"/>
    </row>
    <row r="151" spans="2:16" ht="15" customHeight="1" thickBot="1" x14ac:dyDescent="0.35">
      <c r="B151" s="509"/>
      <c r="C151" s="510"/>
      <c r="D151" s="178"/>
      <c r="E151" s="179"/>
      <c r="F151" s="166"/>
      <c r="G151" s="167"/>
      <c r="H151" s="401" t="s">
        <v>27</v>
      </c>
      <c r="I151" s="402"/>
      <c r="J151" s="402"/>
      <c r="K151" s="402"/>
      <c r="L151" s="402"/>
      <c r="M151" s="403"/>
      <c r="N151" s="404"/>
      <c r="O151" s="406">
        <v>148</v>
      </c>
      <c r="P151" s="407"/>
    </row>
    <row r="152" spans="2:16" ht="15" customHeight="1" thickBot="1" x14ac:dyDescent="0.35">
      <c r="B152" s="509"/>
      <c r="C152" s="510"/>
      <c r="D152" s="178"/>
      <c r="E152" s="179"/>
      <c r="F152" s="166"/>
      <c r="G152" s="167"/>
      <c r="H152" s="401"/>
      <c r="I152" s="402"/>
      <c r="J152" s="402"/>
      <c r="K152" s="402"/>
      <c r="L152" s="402"/>
      <c r="M152" s="403"/>
      <c r="N152" s="405"/>
      <c r="O152" s="406"/>
      <c r="P152" s="407"/>
    </row>
    <row r="153" spans="2:16" ht="15" customHeight="1" thickBot="1" x14ac:dyDescent="0.35">
      <c r="B153" s="509"/>
      <c r="C153" s="510"/>
      <c r="D153" s="178"/>
      <c r="E153" s="179"/>
      <c r="F153" s="166"/>
      <c r="G153" s="167"/>
      <c r="H153" s="401" t="s">
        <v>28</v>
      </c>
      <c r="I153" s="402"/>
      <c r="J153" s="402"/>
      <c r="K153" s="402"/>
      <c r="L153" s="402"/>
      <c r="M153" s="403"/>
      <c r="N153" s="404"/>
      <c r="O153" s="406">
        <v>18</v>
      </c>
      <c r="P153" s="407"/>
    </row>
    <row r="154" spans="2:16" ht="15" customHeight="1" thickBot="1" x14ac:dyDescent="0.35">
      <c r="B154" s="509"/>
      <c r="C154" s="510"/>
      <c r="D154" s="178"/>
      <c r="E154" s="179"/>
      <c r="F154" s="166"/>
      <c r="G154" s="167"/>
      <c r="H154" s="401"/>
      <c r="I154" s="402"/>
      <c r="J154" s="402"/>
      <c r="K154" s="402"/>
      <c r="L154" s="402"/>
      <c r="M154" s="403"/>
      <c r="N154" s="405"/>
      <c r="O154" s="406"/>
      <c r="P154" s="407"/>
    </row>
    <row r="155" spans="2:16" ht="15" customHeight="1" thickBot="1" x14ac:dyDescent="0.35">
      <c r="B155" s="509"/>
      <c r="C155" s="510"/>
      <c r="D155" s="178"/>
      <c r="E155" s="179"/>
      <c r="F155" s="166"/>
      <c r="G155" s="167"/>
      <c r="H155" s="401" t="s">
        <v>29</v>
      </c>
      <c r="I155" s="402"/>
      <c r="J155" s="402"/>
      <c r="K155" s="402"/>
      <c r="L155" s="402"/>
      <c r="M155" s="403"/>
      <c r="N155" s="404"/>
      <c r="O155" s="406">
        <v>8</v>
      </c>
      <c r="P155" s="407"/>
    </row>
    <row r="156" spans="2:16" ht="15" customHeight="1" thickBot="1" x14ac:dyDescent="0.35">
      <c r="B156" s="509"/>
      <c r="C156" s="510"/>
      <c r="D156" s="178"/>
      <c r="E156" s="179"/>
      <c r="F156" s="166"/>
      <c r="G156" s="167"/>
      <c r="H156" s="401"/>
      <c r="I156" s="402"/>
      <c r="J156" s="402"/>
      <c r="K156" s="402"/>
      <c r="L156" s="402"/>
      <c r="M156" s="403"/>
      <c r="N156" s="405"/>
      <c r="O156" s="406"/>
      <c r="P156" s="407"/>
    </row>
    <row r="157" spans="2:16" ht="15" customHeight="1" thickBot="1" x14ac:dyDescent="0.35">
      <c r="B157" s="509"/>
      <c r="C157" s="510"/>
      <c r="D157" s="178"/>
      <c r="E157" s="179"/>
      <c r="F157" s="166"/>
      <c r="G157" s="167"/>
      <c r="H157" s="401" t="s">
        <v>30</v>
      </c>
      <c r="I157" s="402"/>
      <c r="J157" s="402"/>
      <c r="K157" s="402"/>
      <c r="L157" s="402"/>
      <c r="M157" s="403"/>
      <c r="N157" s="404"/>
      <c r="O157" s="406">
        <v>10</v>
      </c>
      <c r="P157" s="407"/>
    </row>
    <row r="158" spans="2:16" ht="15" customHeight="1" thickBot="1" x14ac:dyDescent="0.35">
      <c r="B158" s="509"/>
      <c r="C158" s="510"/>
      <c r="D158" s="178"/>
      <c r="E158" s="179"/>
      <c r="F158" s="166"/>
      <c r="G158" s="167"/>
      <c r="H158" s="401"/>
      <c r="I158" s="402"/>
      <c r="J158" s="402"/>
      <c r="K158" s="402"/>
      <c r="L158" s="402"/>
      <c r="M158" s="403"/>
      <c r="N158" s="405"/>
      <c r="O158" s="406"/>
      <c r="P158" s="407"/>
    </row>
    <row r="159" spans="2:16" ht="15" customHeight="1" thickBot="1" x14ac:dyDescent="0.35">
      <c r="B159" s="509"/>
      <c r="C159" s="510"/>
      <c r="D159" s="178"/>
      <c r="E159" s="179"/>
      <c r="F159" s="166"/>
      <c r="G159" s="167"/>
      <c r="H159" s="496" t="s">
        <v>31</v>
      </c>
      <c r="I159" s="497"/>
      <c r="J159" s="497"/>
      <c r="K159" s="497"/>
      <c r="L159" s="497"/>
      <c r="M159" s="498"/>
      <c r="N159" s="404"/>
      <c r="O159" s="406">
        <v>0</v>
      </c>
      <c r="P159" s="407"/>
    </row>
    <row r="160" spans="2:16" ht="15" customHeight="1" thickBot="1" x14ac:dyDescent="0.35">
      <c r="B160" s="511"/>
      <c r="C160" s="512"/>
      <c r="D160" s="180"/>
      <c r="E160" s="181"/>
      <c r="F160" s="168"/>
      <c r="G160" s="169"/>
      <c r="H160" s="499"/>
      <c r="I160" s="500"/>
      <c r="J160" s="500"/>
      <c r="K160" s="500"/>
      <c r="L160" s="500"/>
      <c r="M160" s="501"/>
      <c r="N160" s="502"/>
      <c r="O160" s="503"/>
      <c r="P160" s="504"/>
    </row>
    <row r="161" spans="2:40" ht="15" customHeight="1" thickTop="1" x14ac:dyDescent="0.3">
      <c r="B161" s="526" t="s">
        <v>55</v>
      </c>
      <c r="C161" s="527"/>
      <c r="D161" s="527"/>
      <c r="E161" s="527"/>
      <c r="F161" s="527"/>
      <c r="G161" s="527"/>
      <c r="H161" s="527"/>
      <c r="I161" s="527"/>
      <c r="J161" s="527"/>
      <c r="K161" s="527"/>
      <c r="L161" s="527"/>
      <c r="M161" s="527"/>
      <c r="N161" s="527"/>
      <c r="O161" s="527"/>
      <c r="P161" s="528"/>
    </row>
    <row r="162" spans="2:40" ht="15" customHeight="1" thickBot="1" x14ac:dyDescent="0.35">
      <c r="B162" s="529"/>
      <c r="C162" s="530"/>
      <c r="D162" s="530"/>
      <c r="E162" s="530"/>
      <c r="F162" s="530"/>
      <c r="G162" s="530"/>
      <c r="H162" s="530"/>
      <c r="I162" s="530"/>
      <c r="J162" s="530"/>
      <c r="K162" s="530"/>
      <c r="L162" s="530"/>
      <c r="M162" s="530"/>
      <c r="N162" s="530"/>
      <c r="O162" s="530"/>
      <c r="P162" s="531"/>
    </row>
    <row r="163" spans="2:40" ht="15.6" customHeight="1" thickTop="1" thickBot="1" x14ac:dyDescent="0.35">
      <c r="B163" s="480" t="s">
        <v>32</v>
      </c>
      <c r="C163" s="481"/>
      <c r="D163" s="484">
        <f>SUM(D121:E160)</f>
        <v>355</v>
      </c>
      <c r="E163" s="485"/>
      <c r="F163" s="488">
        <f>SUM(F121:G160)</f>
        <v>19</v>
      </c>
      <c r="G163" s="489"/>
      <c r="H163" s="460" t="s">
        <v>33</v>
      </c>
      <c r="I163" s="461"/>
      <c r="J163" s="462"/>
      <c r="K163" s="3"/>
      <c r="L163" s="466" t="s">
        <v>34</v>
      </c>
      <c r="M163" s="467"/>
      <c r="N163" s="468"/>
      <c r="O163" s="492">
        <f>SUM(O121:P160)</f>
        <v>336</v>
      </c>
      <c r="P163" s="493"/>
    </row>
    <row r="164" spans="2:40" ht="15" thickBot="1" x14ac:dyDescent="0.35">
      <c r="B164" s="482"/>
      <c r="C164" s="483"/>
      <c r="D164" s="486"/>
      <c r="E164" s="487"/>
      <c r="F164" s="490"/>
      <c r="G164" s="491"/>
      <c r="H164" s="463"/>
      <c r="I164" s="464"/>
      <c r="J164" s="465"/>
      <c r="K164" s="4"/>
      <c r="L164" s="469"/>
      <c r="M164" s="470"/>
      <c r="N164" s="471"/>
      <c r="O164" s="494"/>
      <c r="P164" s="495"/>
    </row>
    <row r="165" spans="2:40" ht="16.8" thickTop="1" thickBot="1" x14ac:dyDescent="0.35">
      <c r="B165" s="91"/>
      <c r="C165" s="92"/>
      <c r="D165" s="474">
        <v>1</v>
      </c>
      <c r="E165" s="475"/>
      <c r="F165" s="472" t="s">
        <v>35</v>
      </c>
      <c r="G165" s="472"/>
      <c r="H165" s="472"/>
      <c r="I165" s="472"/>
      <c r="J165" s="472"/>
      <c r="K165" s="472"/>
      <c r="L165" s="472"/>
      <c r="M165" s="472"/>
      <c r="N165" s="472"/>
      <c r="O165" s="472"/>
      <c r="P165" s="473"/>
    </row>
    <row r="166" spans="2:40" ht="16.2" thickBot="1" x14ac:dyDescent="0.35">
      <c r="B166" s="91"/>
      <c r="C166" s="92"/>
      <c r="D166" s="476">
        <v>8</v>
      </c>
      <c r="E166" s="477"/>
      <c r="F166" s="478" t="s">
        <v>36</v>
      </c>
      <c r="G166" s="478"/>
      <c r="H166" s="478"/>
      <c r="I166" s="478"/>
      <c r="J166" s="478"/>
      <c r="K166" s="478"/>
      <c r="L166" s="478"/>
      <c r="M166" s="478"/>
      <c r="N166" s="478"/>
      <c r="O166" s="478"/>
      <c r="P166" s="479"/>
    </row>
    <row r="167" spans="2:40" ht="16.2" thickBot="1" x14ac:dyDescent="0.35">
      <c r="B167" s="91"/>
      <c r="C167" s="92"/>
      <c r="D167" s="438"/>
      <c r="E167" s="439"/>
      <c r="F167" s="440" t="s">
        <v>37</v>
      </c>
      <c r="G167" s="440"/>
      <c r="H167" s="440"/>
      <c r="I167" s="440"/>
      <c r="J167" s="440"/>
      <c r="K167" s="440"/>
      <c r="L167" s="440"/>
      <c r="M167" s="440"/>
      <c r="N167" s="440"/>
      <c r="O167" s="440"/>
      <c r="P167" s="441"/>
    </row>
    <row r="168" spans="2:40" ht="15.6" thickTop="1" thickBot="1" x14ac:dyDescent="0.35">
      <c r="B168" s="442" t="s">
        <v>38</v>
      </c>
      <c r="C168" s="443"/>
      <c r="D168" s="446">
        <f>SUM(D163:E167)</f>
        <v>364</v>
      </c>
      <c r="E168" s="447"/>
      <c r="F168" s="454" t="s">
        <v>39</v>
      </c>
      <c r="G168" s="455"/>
      <c r="H168" s="455"/>
      <c r="I168" s="455"/>
      <c r="J168" s="455"/>
      <c r="K168" s="455"/>
      <c r="L168" s="455"/>
      <c r="M168" s="455"/>
      <c r="N168" s="456"/>
      <c r="O168" s="450">
        <v>364</v>
      </c>
      <c r="P168" s="451"/>
    </row>
    <row r="169" spans="2:40" ht="15" thickBot="1" x14ac:dyDescent="0.35">
      <c r="B169" s="444"/>
      <c r="C169" s="445"/>
      <c r="D169" s="448"/>
      <c r="E169" s="449"/>
      <c r="F169" s="457"/>
      <c r="G169" s="458"/>
      <c r="H169" s="458"/>
      <c r="I169" s="458"/>
      <c r="J169" s="458"/>
      <c r="K169" s="458"/>
      <c r="L169" s="458"/>
      <c r="M169" s="458"/>
      <c r="N169" s="459"/>
      <c r="O169" s="452"/>
      <c r="P169" s="453"/>
    </row>
    <row r="170" spans="2:40" ht="15" thickTop="1" x14ac:dyDescent="0.3">
      <c r="B170" s="513"/>
      <c r="C170" s="514"/>
      <c r="D170" s="514"/>
      <c r="E170" s="514"/>
      <c r="F170" s="514"/>
      <c r="G170" s="514"/>
      <c r="H170" s="514"/>
      <c r="I170" s="514"/>
      <c r="J170" s="514"/>
      <c r="K170" s="514"/>
      <c r="L170" s="514"/>
      <c r="M170" s="514"/>
      <c r="N170" s="514"/>
      <c r="O170" s="514"/>
      <c r="P170" s="514"/>
    </row>
    <row r="171" spans="2:40" ht="15" thickBot="1" x14ac:dyDescent="0.35">
      <c r="B171" s="515"/>
      <c r="C171" s="516"/>
      <c r="D171" s="516"/>
      <c r="E171" s="516"/>
      <c r="F171" s="516"/>
      <c r="G171" s="516"/>
      <c r="H171" s="516"/>
      <c r="I171" s="516"/>
      <c r="J171" s="516"/>
      <c r="K171" s="516"/>
      <c r="L171" s="516"/>
      <c r="M171" s="516"/>
      <c r="N171" s="516"/>
      <c r="O171" s="516"/>
      <c r="P171" s="516"/>
    </row>
    <row r="172" spans="2:40" ht="94.2" customHeight="1" thickTop="1" thickBot="1" x14ac:dyDescent="0.5">
      <c r="B172" s="429" t="s">
        <v>40</v>
      </c>
      <c r="C172" s="430"/>
      <c r="D172" s="430"/>
      <c r="E172" s="431"/>
      <c r="F172" s="432" t="s">
        <v>41</v>
      </c>
      <c r="G172" s="433"/>
      <c r="H172" s="433"/>
      <c r="I172" s="433"/>
      <c r="J172" s="433"/>
      <c r="K172" s="433"/>
      <c r="L172" s="433"/>
      <c r="M172" s="433"/>
      <c r="N172" s="433"/>
      <c r="O172" s="434"/>
      <c r="P172" s="169"/>
    </row>
    <row r="173" spans="2:40" ht="30" customHeight="1" thickTop="1" thickBot="1" x14ac:dyDescent="0.35">
      <c r="B173" s="226"/>
      <c r="C173" s="227"/>
      <c r="D173" s="227"/>
      <c r="E173" s="228"/>
      <c r="F173" s="6" t="s">
        <v>42</v>
      </c>
      <c r="G173" s="6" t="s">
        <v>43</v>
      </c>
      <c r="H173" s="7" t="s">
        <v>44</v>
      </c>
      <c r="I173" s="7" t="s">
        <v>45</v>
      </c>
      <c r="J173" s="8" t="s">
        <v>47</v>
      </c>
      <c r="K173" s="9" t="s">
        <v>46</v>
      </c>
      <c r="L173" s="5" t="s">
        <v>48</v>
      </c>
      <c r="M173" s="10" t="s">
        <v>49</v>
      </c>
      <c r="N173" s="11" t="s">
        <v>50</v>
      </c>
      <c r="O173" s="12" t="s">
        <v>51</v>
      </c>
      <c r="P173" s="20" t="s">
        <v>52</v>
      </c>
    </row>
    <row r="174" spans="2:40" ht="78" customHeight="1" thickTop="1" thickBot="1" x14ac:dyDescent="0.35">
      <c r="B174" s="229"/>
      <c r="C174" s="230"/>
      <c r="D174" s="230"/>
      <c r="E174" s="231"/>
      <c r="F174" s="13">
        <v>468</v>
      </c>
      <c r="G174" s="14">
        <v>221</v>
      </c>
      <c r="H174" s="15">
        <v>381</v>
      </c>
      <c r="I174" s="16">
        <v>196</v>
      </c>
      <c r="J174" s="17">
        <f>SUM(H174,F174)</f>
        <v>849</v>
      </c>
      <c r="K174" s="18">
        <f>SUM(G174,I174)</f>
        <v>417</v>
      </c>
      <c r="L174" s="19">
        <f>K174*100/J174</f>
        <v>49.116607773851591</v>
      </c>
      <c r="M174" s="21">
        <v>2</v>
      </c>
      <c r="N174" s="22">
        <v>8</v>
      </c>
      <c r="O174" s="23">
        <v>0</v>
      </c>
      <c r="P174" s="24">
        <f>K174-(M174+N174+O174)</f>
        <v>407</v>
      </c>
    </row>
    <row r="175" spans="2:40" ht="30" customHeight="1" thickTop="1" thickBot="1" x14ac:dyDescent="0.35">
      <c r="B175" s="532" t="s">
        <v>56</v>
      </c>
      <c r="C175" s="533"/>
      <c r="D175" s="533"/>
      <c r="E175" s="533"/>
      <c r="F175" s="533"/>
      <c r="G175" s="533"/>
      <c r="H175" s="533"/>
      <c r="I175" s="533"/>
      <c r="J175" s="533"/>
      <c r="K175" s="533"/>
      <c r="L175" s="533"/>
      <c r="M175" s="533"/>
      <c r="N175" s="533"/>
      <c r="O175" s="533"/>
      <c r="P175" s="534"/>
      <c r="R175" s="258" t="s">
        <v>171</v>
      </c>
      <c r="S175" s="259"/>
      <c r="T175" s="259"/>
      <c r="U175" s="259"/>
      <c r="V175" s="260"/>
      <c r="X175" s="258" t="s">
        <v>173</v>
      </c>
      <c r="Y175" s="259"/>
      <c r="Z175" s="259"/>
      <c r="AA175" s="259"/>
      <c r="AB175" s="260"/>
      <c r="AD175" s="258" t="s">
        <v>172</v>
      </c>
      <c r="AE175" s="259"/>
      <c r="AF175" s="259"/>
      <c r="AG175" s="259"/>
      <c r="AH175" s="260"/>
      <c r="AJ175" s="258" t="s">
        <v>174</v>
      </c>
      <c r="AK175" s="259"/>
      <c r="AL175" s="259"/>
      <c r="AM175" s="259"/>
      <c r="AN175" s="260"/>
    </row>
    <row r="176" spans="2:40" ht="21.9" customHeight="1" thickTop="1" x14ac:dyDescent="0.3">
      <c r="B176" s="235" t="s">
        <v>0</v>
      </c>
      <c r="C176" s="236"/>
      <c r="D176" s="235" t="s">
        <v>1</v>
      </c>
      <c r="E176" s="236"/>
      <c r="F176" s="328" t="s">
        <v>17</v>
      </c>
      <c r="G176" s="329"/>
      <c r="H176" s="332" t="s">
        <v>2</v>
      </c>
      <c r="I176" s="333"/>
      <c r="J176" s="333"/>
      <c r="K176" s="333"/>
      <c r="L176" s="333"/>
      <c r="M176" s="334"/>
      <c r="N176" s="356"/>
      <c r="O176" s="328" t="s">
        <v>3</v>
      </c>
      <c r="P176" s="329"/>
      <c r="R176" s="261" t="s">
        <v>175</v>
      </c>
      <c r="S176" s="263" t="s">
        <v>160</v>
      </c>
      <c r="T176" s="264"/>
      <c r="U176" s="267" t="s">
        <v>161</v>
      </c>
      <c r="V176" s="268"/>
      <c r="X176" s="261" t="s">
        <v>175</v>
      </c>
      <c r="Y176" s="263" t="s">
        <v>160</v>
      </c>
      <c r="Z176" s="264"/>
      <c r="AA176" s="267" t="s">
        <v>161</v>
      </c>
      <c r="AB176" s="268"/>
      <c r="AD176" s="261" t="s">
        <v>175</v>
      </c>
      <c r="AE176" s="263" t="s">
        <v>160</v>
      </c>
      <c r="AF176" s="264"/>
      <c r="AG176" s="267" t="s">
        <v>161</v>
      </c>
      <c r="AH176" s="268"/>
      <c r="AJ176" s="261" t="s">
        <v>175</v>
      </c>
      <c r="AK176" s="263" t="s">
        <v>160</v>
      </c>
      <c r="AL176" s="264"/>
      <c r="AM176" s="267" t="s">
        <v>161</v>
      </c>
      <c r="AN176" s="268"/>
    </row>
    <row r="177" spans="2:40" ht="21.9" customHeight="1" thickBot="1" x14ac:dyDescent="0.35">
      <c r="B177" s="237"/>
      <c r="C177" s="238"/>
      <c r="D177" s="237"/>
      <c r="E177" s="238"/>
      <c r="F177" s="330"/>
      <c r="G177" s="331"/>
      <c r="H177" s="335"/>
      <c r="I177" s="336"/>
      <c r="J177" s="336"/>
      <c r="K177" s="336"/>
      <c r="L177" s="336"/>
      <c r="M177" s="337"/>
      <c r="N177" s="357"/>
      <c r="O177" s="330"/>
      <c r="P177" s="331"/>
      <c r="R177" s="262"/>
      <c r="S177" s="265"/>
      <c r="T177" s="266"/>
      <c r="U177" s="269"/>
      <c r="V177" s="270"/>
      <c r="X177" s="262"/>
      <c r="Y177" s="265"/>
      <c r="Z177" s="266"/>
      <c r="AA177" s="269"/>
      <c r="AB177" s="270"/>
      <c r="AD177" s="262"/>
      <c r="AE177" s="265"/>
      <c r="AF177" s="266"/>
      <c r="AG177" s="269"/>
      <c r="AH177" s="270"/>
      <c r="AJ177" s="262"/>
      <c r="AK177" s="265"/>
      <c r="AL177" s="266"/>
      <c r="AM177" s="269"/>
      <c r="AN177" s="270"/>
    </row>
    <row r="178" spans="2:40" ht="17.25" customHeight="1" thickTop="1" thickBot="1" x14ac:dyDescent="0.35">
      <c r="B178" s="204" t="s">
        <v>4</v>
      </c>
      <c r="C178" s="205"/>
      <c r="D178" s="208">
        <f>SUM(F178,O178)</f>
        <v>2</v>
      </c>
      <c r="E178" s="209"/>
      <c r="F178" s="212"/>
      <c r="G178" s="213"/>
      <c r="H178" s="216" t="s">
        <v>5</v>
      </c>
      <c r="I178" s="217"/>
      <c r="J178" s="217"/>
      <c r="K178" s="217"/>
      <c r="L178" s="217"/>
      <c r="M178" s="218"/>
      <c r="N178" s="222"/>
      <c r="O178" s="224">
        <v>2</v>
      </c>
      <c r="P178" s="213"/>
      <c r="R178" s="49" t="s">
        <v>162</v>
      </c>
      <c r="S178" s="271">
        <v>47</v>
      </c>
      <c r="T178" s="272"/>
      <c r="U178" s="241">
        <f>SUM(S178*100/H174)</f>
        <v>12.335958005249344</v>
      </c>
      <c r="V178" s="242"/>
      <c r="X178" s="49" t="s">
        <v>162</v>
      </c>
      <c r="Y178" s="271">
        <v>126</v>
      </c>
      <c r="Z178" s="272"/>
      <c r="AA178" s="241">
        <f>SUM(Y178*100/H174)</f>
        <v>33.070866141732282</v>
      </c>
      <c r="AB178" s="242"/>
      <c r="AD178" s="49" t="s">
        <v>162</v>
      </c>
      <c r="AE178" s="271">
        <v>144</v>
      </c>
      <c r="AF178" s="272"/>
      <c r="AG178" s="241">
        <f>SUM(AE178*100/H174)</f>
        <v>37.795275590551178</v>
      </c>
      <c r="AH178" s="242"/>
      <c r="AJ178" s="49" t="s">
        <v>162</v>
      </c>
      <c r="AK178" s="271">
        <v>196</v>
      </c>
      <c r="AL178" s="272"/>
      <c r="AM178" s="241">
        <f>SUM(AK178*100/H174)</f>
        <v>51.443569553805773</v>
      </c>
      <c r="AN178" s="242"/>
    </row>
    <row r="179" spans="2:40" ht="17.25" customHeight="1" thickBot="1" x14ac:dyDescent="0.35">
      <c r="B179" s="206"/>
      <c r="C179" s="207"/>
      <c r="D179" s="210"/>
      <c r="E179" s="211"/>
      <c r="F179" s="214"/>
      <c r="G179" s="215"/>
      <c r="H179" s="219"/>
      <c r="I179" s="220"/>
      <c r="J179" s="220"/>
      <c r="K179" s="220"/>
      <c r="L179" s="220"/>
      <c r="M179" s="221"/>
      <c r="N179" s="223"/>
      <c r="O179" s="225"/>
      <c r="P179" s="215"/>
      <c r="R179" s="50" t="s">
        <v>163</v>
      </c>
      <c r="S179" s="239">
        <v>35</v>
      </c>
      <c r="T179" s="240"/>
      <c r="U179" s="241">
        <f>SUM(S179*100/F174)</f>
        <v>7.4786324786324787</v>
      </c>
      <c r="V179" s="242"/>
      <c r="X179" s="50" t="s">
        <v>163</v>
      </c>
      <c r="Y179" s="239">
        <v>131</v>
      </c>
      <c r="Z179" s="240"/>
      <c r="AA179" s="241">
        <f>SUM(Y179*100/F174)</f>
        <v>27.991452991452991</v>
      </c>
      <c r="AB179" s="242"/>
      <c r="AD179" s="50" t="s">
        <v>163</v>
      </c>
      <c r="AE179" s="239">
        <v>149</v>
      </c>
      <c r="AF179" s="240"/>
      <c r="AG179" s="241">
        <f>SUM(AE179*100/F174)</f>
        <v>31.837606837606838</v>
      </c>
      <c r="AH179" s="242"/>
      <c r="AJ179" s="50" t="s">
        <v>163</v>
      </c>
      <c r="AK179" s="239">
        <v>221</v>
      </c>
      <c r="AL179" s="240"/>
      <c r="AM179" s="241">
        <f>SUM(AK179*100/F174)</f>
        <v>47.222222222222221</v>
      </c>
      <c r="AN179" s="242"/>
    </row>
    <row r="180" spans="2:40" ht="15.6" customHeight="1" thickBot="1" x14ac:dyDescent="0.35">
      <c r="B180" s="338" t="s">
        <v>11</v>
      </c>
      <c r="C180" s="339"/>
      <c r="D180" s="342">
        <f t="shared" ref="D180" si="18">SUM(F180,O180)</f>
        <v>1</v>
      </c>
      <c r="E180" s="343"/>
      <c r="F180" s="344"/>
      <c r="G180" s="345"/>
      <c r="H180" s="346" t="s">
        <v>6</v>
      </c>
      <c r="I180" s="347"/>
      <c r="J180" s="347"/>
      <c r="K180" s="347"/>
      <c r="L180" s="347"/>
      <c r="M180" s="348"/>
      <c r="N180" s="366"/>
      <c r="O180" s="349">
        <v>1</v>
      </c>
      <c r="P180" s="345"/>
      <c r="R180" s="243" t="s">
        <v>164</v>
      </c>
      <c r="S180" s="246">
        <f>SUM(S178:T179)</f>
        <v>82</v>
      </c>
      <c r="T180" s="247"/>
      <c r="U180" s="252">
        <f>SUM(S180*100/J174)</f>
        <v>9.6584216725559475</v>
      </c>
      <c r="V180" s="253"/>
      <c r="X180" s="243" t="s">
        <v>164</v>
      </c>
      <c r="Y180" s="246">
        <f>SUM(Y178:Z179)</f>
        <v>257</v>
      </c>
      <c r="Z180" s="247"/>
      <c r="AA180" s="252">
        <f>SUM(Y180*100/J174)</f>
        <v>30.270906949352177</v>
      </c>
      <c r="AB180" s="253"/>
      <c r="AD180" s="243" t="s">
        <v>164</v>
      </c>
      <c r="AE180" s="246">
        <f>SUM(AE178:AF179)</f>
        <v>293</v>
      </c>
      <c r="AF180" s="247"/>
      <c r="AG180" s="252">
        <f>SUM(AE180*100/J174)</f>
        <v>34.511189634864543</v>
      </c>
      <c r="AH180" s="253"/>
      <c r="AJ180" s="243" t="s">
        <v>164</v>
      </c>
      <c r="AK180" s="246">
        <f>SUM(AK178:AL179)</f>
        <v>417</v>
      </c>
      <c r="AL180" s="247"/>
      <c r="AM180" s="252">
        <f>SUM(AK180*100/J174)</f>
        <v>49.116607773851591</v>
      </c>
      <c r="AN180" s="253"/>
    </row>
    <row r="181" spans="2:40" ht="15" customHeight="1" thickBot="1" x14ac:dyDescent="0.35">
      <c r="B181" s="340"/>
      <c r="C181" s="341"/>
      <c r="D181" s="342"/>
      <c r="E181" s="343"/>
      <c r="F181" s="344"/>
      <c r="G181" s="345"/>
      <c r="H181" s="346"/>
      <c r="I181" s="347"/>
      <c r="J181" s="347"/>
      <c r="K181" s="347"/>
      <c r="L181" s="347"/>
      <c r="M181" s="348"/>
      <c r="N181" s="367"/>
      <c r="O181" s="349"/>
      <c r="P181" s="345"/>
      <c r="R181" s="244"/>
      <c r="S181" s="248"/>
      <c r="T181" s="249"/>
      <c r="U181" s="254"/>
      <c r="V181" s="255"/>
      <c r="X181" s="244"/>
      <c r="Y181" s="248"/>
      <c r="Z181" s="249"/>
      <c r="AA181" s="254"/>
      <c r="AB181" s="255"/>
      <c r="AD181" s="244"/>
      <c r="AE181" s="248"/>
      <c r="AF181" s="249"/>
      <c r="AG181" s="254"/>
      <c r="AH181" s="255"/>
      <c r="AJ181" s="244"/>
      <c r="AK181" s="248"/>
      <c r="AL181" s="249"/>
      <c r="AM181" s="254"/>
      <c r="AN181" s="255"/>
    </row>
    <row r="182" spans="2:40" ht="15.6" customHeight="1" thickBot="1" x14ac:dyDescent="0.35">
      <c r="B182" s="350" t="s">
        <v>12</v>
      </c>
      <c r="C182" s="351"/>
      <c r="D182" s="395">
        <f t="shared" ref="D182" si="19">SUM(F182,O182)</f>
        <v>4</v>
      </c>
      <c r="E182" s="396"/>
      <c r="F182" s="397"/>
      <c r="G182" s="274"/>
      <c r="H182" s="398" t="s">
        <v>7</v>
      </c>
      <c r="I182" s="399"/>
      <c r="J182" s="399"/>
      <c r="K182" s="399"/>
      <c r="L182" s="399"/>
      <c r="M182" s="400"/>
      <c r="N182" s="368"/>
      <c r="O182" s="273">
        <v>4</v>
      </c>
      <c r="P182" s="274"/>
      <c r="R182" s="244"/>
      <c r="S182" s="248"/>
      <c r="T182" s="249"/>
      <c r="U182" s="254"/>
      <c r="V182" s="255"/>
      <c r="X182" s="244"/>
      <c r="Y182" s="248"/>
      <c r="Z182" s="249"/>
      <c r="AA182" s="254"/>
      <c r="AB182" s="255"/>
      <c r="AD182" s="244"/>
      <c r="AE182" s="248"/>
      <c r="AF182" s="249"/>
      <c r="AG182" s="254"/>
      <c r="AH182" s="255"/>
      <c r="AJ182" s="244"/>
      <c r="AK182" s="248"/>
      <c r="AL182" s="249"/>
      <c r="AM182" s="254"/>
      <c r="AN182" s="255"/>
    </row>
    <row r="183" spans="2:40" ht="15" customHeight="1" thickBot="1" x14ac:dyDescent="0.35">
      <c r="B183" s="352"/>
      <c r="C183" s="353"/>
      <c r="D183" s="395"/>
      <c r="E183" s="396"/>
      <c r="F183" s="397"/>
      <c r="G183" s="274"/>
      <c r="H183" s="398"/>
      <c r="I183" s="399"/>
      <c r="J183" s="399"/>
      <c r="K183" s="399"/>
      <c r="L183" s="399"/>
      <c r="M183" s="400"/>
      <c r="N183" s="369"/>
      <c r="O183" s="273"/>
      <c r="P183" s="274"/>
      <c r="R183" s="245"/>
      <c r="S183" s="250"/>
      <c r="T183" s="251"/>
      <c r="U183" s="256"/>
      <c r="V183" s="257"/>
      <c r="X183" s="245"/>
      <c r="Y183" s="250"/>
      <c r="Z183" s="251"/>
      <c r="AA183" s="256"/>
      <c r="AB183" s="257"/>
      <c r="AD183" s="245"/>
      <c r="AE183" s="250"/>
      <c r="AF183" s="251"/>
      <c r="AG183" s="256"/>
      <c r="AH183" s="257"/>
      <c r="AJ183" s="245"/>
      <c r="AK183" s="250"/>
      <c r="AL183" s="251"/>
      <c r="AM183" s="256"/>
      <c r="AN183" s="257"/>
    </row>
    <row r="184" spans="2:40" ht="15.6" customHeight="1" thickBot="1" x14ac:dyDescent="0.35">
      <c r="B184" s="385" t="s">
        <v>13</v>
      </c>
      <c r="C184" s="386"/>
      <c r="D184" s="389">
        <f t="shared" ref="D184" si="20">SUM(F184,O184)</f>
        <v>1</v>
      </c>
      <c r="E184" s="390"/>
      <c r="F184" s="391"/>
      <c r="G184" s="279"/>
      <c r="H184" s="392" t="s">
        <v>8</v>
      </c>
      <c r="I184" s="393"/>
      <c r="J184" s="393"/>
      <c r="K184" s="393"/>
      <c r="L184" s="393"/>
      <c r="M184" s="394"/>
      <c r="N184" s="370"/>
      <c r="O184" s="278">
        <v>1</v>
      </c>
      <c r="P184" s="279"/>
    </row>
    <row r="185" spans="2:40" ht="15" customHeight="1" thickBot="1" x14ac:dyDescent="0.35">
      <c r="B185" s="387"/>
      <c r="C185" s="388"/>
      <c r="D185" s="389"/>
      <c r="E185" s="390"/>
      <c r="F185" s="391"/>
      <c r="G185" s="279"/>
      <c r="H185" s="392"/>
      <c r="I185" s="393"/>
      <c r="J185" s="393"/>
      <c r="K185" s="393"/>
      <c r="L185" s="393"/>
      <c r="M185" s="394"/>
      <c r="N185" s="371"/>
      <c r="O185" s="278"/>
      <c r="P185" s="279"/>
    </row>
    <row r="186" spans="2:40" ht="15.6" customHeight="1" thickBot="1" x14ac:dyDescent="0.35">
      <c r="B186" s="280" t="s">
        <v>14</v>
      </c>
      <c r="C186" s="281"/>
      <c r="D186" s="284">
        <f t="shared" ref="D186" si="21">SUM(F186,O186)</f>
        <v>3</v>
      </c>
      <c r="E186" s="285"/>
      <c r="F186" s="286"/>
      <c r="G186" s="287"/>
      <c r="H186" s="288" t="s">
        <v>9</v>
      </c>
      <c r="I186" s="289"/>
      <c r="J186" s="289"/>
      <c r="K186" s="289"/>
      <c r="L186" s="289"/>
      <c r="M186" s="290"/>
      <c r="N186" s="372"/>
      <c r="O186" s="294">
        <v>3</v>
      </c>
      <c r="P186" s="287"/>
    </row>
    <row r="187" spans="2:40" ht="15" customHeight="1" thickBot="1" x14ac:dyDescent="0.35">
      <c r="B187" s="282"/>
      <c r="C187" s="283"/>
      <c r="D187" s="284"/>
      <c r="E187" s="285"/>
      <c r="F187" s="286"/>
      <c r="G187" s="287"/>
      <c r="H187" s="291"/>
      <c r="I187" s="292"/>
      <c r="J187" s="292"/>
      <c r="K187" s="292"/>
      <c r="L187" s="292"/>
      <c r="M187" s="293"/>
      <c r="N187" s="373"/>
      <c r="O187" s="294"/>
      <c r="P187" s="287"/>
    </row>
    <row r="188" spans="2:40" ht="15.6" customHeight="1" thickBot="1" x14ac:dyDescent="0.35">
      <c r="B188" s="295" t="s">
        <v>15</v>
      </c>
      <c r="C188" s="296"/>
      <c r="D188" s="299">
        <f t="shared" ref="D188" si="22">SUM(F188,O188)</f>
        <v>3</v>
      </c>
      <c r="E188" s="300"/>
      <c r="F188" s="301">
        <v>3</v>
      </c>
      <c r="G188" s="302"/>
      <c r="H188" s="303"/>
      <c r="I188" s="304"/>
      <c r="J188" s="304"/>
      <c r="K188" s="304"/>
      <c r="L188" s="304"/>
      <c r="M188" s="305"/>
      <c r="N188" s="374"/>
      <c r="O188" s="306"/>
      <c r="P188" s="307"/>
    </row>
    <row r="189" spans="2:40" ht="15" customHeight="1" thickBot="1" x14ac:dyDescent="0.35">
      <c r="B189" s="297"/>
      <c r="C189" s="298"/>
      <c r="D189" s="299"/>
      <c r="E189" s="300"/>
      <c r="F189" s="301"/>
      <c r="G189" s="302"/>
      <c r="H189" s="303"/>
      <c r="I189" s="304"/>
      <c r="J189" s="304"/>
      <c r="K189" s="304"/>
      <c r="L189" s="304"/>
      <c r="M189" s="305"/>
      <c r="N189" s="375"/>
      <c r="O189" s="306"/>
      <c r="P189" s="307"/>
    </row>
    <row r="190" spans="2:40" ht="15.6" customHeight="1" thickBot="1" x14ac:dyDescent="0.35">
      <c r="B190" s="308" t="s">
        <v>16</v>
      </c>
      <c r="C190" s="309"/>
      <c r="D190" s="312">
        <f t="shared" ref="D190" si="23">SUM(F190,O190)</f>
        <v>4</v>
      </c>
      <c r="E190" s="313"/>
      <c r="F190" s="316"/>
      <c r="G190" s="317"/>
      <c r="H190" s="320" t="s">
        <v>10</v>
      </c>
      <c r="I190" s="321"/>
      <c r="J190" s="321"/>
      <c r="K190" s="321"/>
      <c r="L190" s="321"/>
      <c r="M190" s="322"/>
      <c r="N190" s="354"/>
      <c r="O190" s="326">
        <v>4</v>
      </c>
      <c r="P190" s="317"/>
    </row>
    <row r="191" spans="2:40" ht="15" customHeight="1" thickBot="1" x14ac:dyDescent="0.35">
      <c r="B191" s="310"/>
      <c r="C191" s="311"/>
      <c r="D191" s="314"/>
      <c r="E191" s="315"/>
      <c r="F191" s="318"/>
      <c r="G191" s="319"/>
      <c r="H191" s="323"/>
      <c r="I191" s="324"/>
      <c r="J191" s="324"/>
      <c r="K191" s="324"/>
      <c r="L191" s="324"/>
      <c r="M191" s="325"/>
      <c r="N191" s="355"/>
      <c r="O191" s="327"/>
      <c r="P191" s="319"/>
    </row>
    <row r="192" spans="2:40" ht="15.6" customHeight="1" thickTop="1" thickBot="1" x14ac:dyDescent="0.35">
      <c r="B192" s="376" t="s">
        <v>18</v>
      </c>
      <c r="C192" s="377"/>
      <c r="D192" s="190">
        <f>SUM(F192,O192:P205)</f>
        <v>179</v>
      </c>
      <c r="E192" s="191"/>
      <c r="F192" s="162">
        <v>3</v>
      </c>
      <c r="G192" s="163"/>
      <c r="H192" s="358" t="s">
        <v>19</v>
      </c>
      <c r="I192" s="359"/>
      <c r="J192" s="359"/>
      <c r="K192" s="359"/>
      <c r="L192" s="359"/>
      <c r="M192" s="360"/>
      <c r="N192" s="364"/>
      <c r="O192" s="517">
        <v>33</v>
      </c>
      <c r="P192" s="518"/>
    </row>
    <row r="193" spans="2:16" ht="15" customHeight="1" thickBot="1" x14ac:dyDescent="0.35">
      <c r="B193" s="378"/>
      <c r="C193" s="379"/>
      <c r="D193" s="192"/>
      <c r="E193" s="193"/>
      <c r="F193" s="164"/>
      <c r="G193" s="165"/>
      <c r="H193" s="361"/>
      <c r="I193" s="362"/>
      <c r="J193" s="362"/>
      <c r="K193" s="362"/>
      <c r="L193" s="362"/>
      <c r="M193" s="363"/>
      <c r="N193" s="365"/>
      <c r="O193" s="421"/>
      <c r="P193" s="422"/>
    </row>
    <row r="194" spans="2:16" ht="15" customHeight="1" thickBot="1" x14ac:dyDescent="0.35">
      <c r="B194" s="380"/>
      <c r="C194" s="381"/>
      <c r="D194" s="186"/>
      <c r="E194" s="187"/>
      <c r="F194" s="166"/>
      <c r="G194" s="167"/>
      <c r="H194" s="361" t="s">
        <v>20</v>
      </c>
      <c r="I194" s="362"/>
      <c r="J194" s="362"/>
      <c r="K194" s="362"/>
      <c r="L194" s="362"/>
      <c r="M194" s="363"/>
      <c r="N194" s="384"/>
      <c r="O194" s="421">
        <v>50</v>
      </c>
      <c r="P194" s="422"/>
    </row>
    <row r="195" spans="2:16" ht="15" customHeight="1" thickBot="1" x14ac:dyDescent="0.35">
      <c r="B195" s="380"/>
      <c r="C195" s="381"/>
      <c r="D195" s="186"/>
      <c r="E195" s="187"/>
      <c r="F195" s="166"/>
      <c r="G195" s="167"/>
      <c r="H195" s="361"/>
      <c r="I195" s="362"/>
      <c r="J195" s="362"/>
      <c r="K195" s="362"/>
      <c r="L195" s="362"/>
      <c r="M195" s="363"/>
      <c r="N195" s="365"/>
      <c r="O195" s="421"/>
      <c r="P195" s="422"/>
    </row>
    <row r="196" spans="2:16" ht="15" customHeight="1" thickBot="1" x14ac:dyDescent="0.35">
      <c r="B196" s="380"/>
      <c r="C196" s="381"/>
      <c r="D196" s="186"/>
      <c r="E196" s="187"/>
      <c r="F196" s="166"/>
      <c r="G196" s="167"/>
      <c r="H196" s="361" t="s">
        <v>169</v>
      </c>
      <c r="I196" s="362"/>
      <c r="J196" s="362"/>
      <c r="K196" s="362"/>
      <c r="L196" s="362"/>
      <c r="M196" s="363"/>
      <c r="N196" s="384"/>
      <c r="O196" s="421"/>
      <c r="P196" s="422"/>
    </row>
    <row r="197" spans="2:16" ht="15" customHeight="1" thickBot="1" x14ac:dyDescent="0.35">
      <c r="B197" s="380"/>
      <c r="C197" s="381"/>
      <c r="D197" s="186"/>
      <c r="E197" s="187"/>
      <c r="F197" s="166"/>
      <c r="G197" s="167"/>
      <c r="H197" s="361"/>
      <c r="I197" s="362"/>
      <c r="J197" s="362"/>
      <c r="K197" s="362"/>
      <c r="L197" s="362"/>
      <c r="M197" s="363"/>
      <c r="N197" s="365"/>
      <c r="O197" s="421"/>
      <c r="P197" s="422"/>
    </row>
    <row r="198" spans="2:16" ht="15" customHeight="1" thickBot="1" x14ac:dyDescent="0.35">
      <c r="B198" s="380"/>
      <c r="C198" s="381"/>
      <c r="D198" s="186"/>
      <c r="E198" s="187"/>
      <c r="F198" s="166"/>
      <c r="G198" s="167"/>
      <c r="H198" s="361" t="s">
        <v>21</v>
      </c>
      <c r="I198" s="362"/>
      <c r="J198" s="362"/>
      <c r="K198" s="362"/>
      <c r="L198" s="362"/>
      <c r="M198" s="363"/>
      <c r="N198" s="384"/>
      <c r="O198" s="421">
        <v>67</v>
      </c>
      <c r="P198" s="422"/>
    </row>
    <row r="199" spans="2:16" ht="15" customHeight="1" thickBot="1" x14ac:dyDescent="0.35">
      <c r="B199" s="380"/>
      <c r="C199" s="381"/>
      <c r="D199" s="186"/>
      <c r="E199" s="187"/>
      <c r="F199" s="166"/>
      <c r="G199" s="167"/>
      <c r="H199" s="361"/>
      <c r="I199" s="362"/>
      <c r="J199" s="362"/>
      <c r="K199" s="362"/>
      <c r="L199" s="362"/>
      <c r="M199" s="363"/>
      <c r="N199" s="365"/>
      <c r="O199" s="421"/>
      <c r="P199" s="422"/>
    </row>
    <row r="200" spans="2:16" ht="15" customHeight="1" thickBot="1" x14ac:dyDescent="0.35">
      <c r="B200" s="380"/>
      <c r="C200" s="381"/>
      <c r="D200" s="186"/>
      <c r="E200" s="187"/>
      <c r="F200" s="166"/>
      <c r="G200" s="167"/>
      <c r="H200" s="361" t="s">
        <v>22</v>
      </c>
      <c r="I200" s="362"/>
      <c r="J200" s="362"/>
      <c r="K200" s="362"/>
      <c r="L200" s="362"/>
      <c r="M200" s="363"/>
      <c r="N200" s="384"/>
      <c r="O200" s="421">
        <v>15</v>
      </c>
      <c r="P200" s="422"/>
    </row>
    <row r="201" spans="2:16" ht="15" customHeight="1" thickBot="1" x14ac:dyDescent="0.35">
      <c r="B201" s="380"/>
      <c r="C201" s="381"/>
      <c r="D201" s="186"/>
      <c r="E201" s="187"/>
      <c r="F201" s="166"/>
      <c r="G201" s="167"/>
      <c r="H201" s="361"/>
      <c r="I201" s="362"/>
      <c r="J201" s="362"/>
      <c r="K201" s="362"/>
      <c r="L201" s="362"/>
      <c r="M201" s="363"/>
      <c r="N201" s="365"/>
      <c r="O201" s="421"/>
      <c r="P201" s="422"/>
    </row>
    <row r="202" spans="2:16" ht="15" customHeight="1" thickBot="1" x14ac:dyDescent="0.35">
      <c r="B202" s="380"/>
      <c r="C202" s="381"/>
      <c r="D202" s="186"/>
      <c r="E202" s="187"/>
      <c r="F202" s="166"/>
      <c r="G202" s="167"/>
      <c r="H202" s="361" t="s">
        <v>23</v>
      </c>
      <c r="I202" s="362"/>
      <c r="J202" s="362"/>
      <c r="K202" s="362"/>
      <c r="L202" s="362"/>
      <c r="M202" s="363"/>
      <c r="N202" s="384"/>
      <c r="O202" s="421">
        <v>10</v>
      </c>
      <c r="P202" s="422"/>
    </row>
    <row r="203" spans="2:16" ht="15" customHeight="1" thickBot="1" x14ac:dyDescent="0.35">
      <c r="B203" s="380"/>
      <c r="C203" s="381"/>
      <c r="D203" s="186"/>
      <c r="E203" s="187"/>
      <c r="F203" s="166"/>
      <c r="G203" s="167"/>
      <c r="H203" s="361"/>
      <c r="I203" s="362"/>
      <c r="J203" s="362"/>
      <c r="K203" s="362"/>
      <c r="L203" s="362"/>
      <c r="M203" s="363"/>
      <c r="N203" s="365"/>
      <c r="O203" s="421"/>
      <c r="P203" s="422"/>
    </row>
    <row r="204" spans="2:16" ht="15" customHeight="1" thickBot="1" x14ac:dyDescent="0.35">
      <c r="B204" s="380"/>
      <c r="C204" s="381"/>
      <c r="D204" s="186"/>
      <c r="E204" s="187"/>
      <c r="F204" s="166"/>
      <c r="G204" s="167"/>
      <c r="H204" s="361" t="s">
        <v>24</v>
      </c>
      <c r="I204" s="362"/>
      <c r="J204" s="362"/>
      <c r="K204" s="362"/>
      <c r="L204" s="362"/>
      <c r="M204" s="363"/>
      <c r="N204" s="384"/>
      <c r="O204" s="421">
        <v>1</v>
      </c>
      <c r="P204" s="422"/>
    </row>
    <row r="205" spans="2:16" ht="15" customHeight="1" thickBot="1" x14ac:dyDescent="0.35">
      <c r="B205" s="382"/>
      <c r="C205" s="383"/>
      <c r="D205" s="188"/>
      <c r="E205" s="189"/>
      <c r="F205" s="168"/>
      <c r="G205" s="169"/>
      <c r="H205" s="417"/>
      <c r="I205" s="418"/>
      <c r="J205" s="418"/>
      <c r="K205" s="418"/>
      <c r="L205" s="418"/>
      <c r="M205" s="419"/>
      <c r="N205" s="420"/>
      <c r="O205" s="423"/>
      <c r="P205" s="424"/>
    </row>
    <row r="206" spans="2:16" ht="15.6" customHeight="1" thickTop="1" thickBot="1" x14ac:dyDescent="0.35">
      <c r="B206" s="505" t="s">
        <v>25</v>
      </c>
      <c r="C206" s="506"/>
      <c r="D206" s="194">
        <f>SUM(F206,O206:P217)</f>
        <v>210</v>
      </c>
      <c r="E206" s="195"/>
      <c r="F206" s="170">
        <v>8</v>
      </c>
      <c r="G206" s="171"/>
      <c r="H206" s="408" t="s">
        <v>26</v>
      </c>
      <c r="I206" s="409"/>
      <c r="J206" s="409"/>
      <c r="K206" s="409"/>
      <c r="L206" s="409"/>
      <c r="M206" s="410"/>
      <c r="N206" s="414"/>
      <c r="O206" s="415">
        <v>15</v>
      </c>
      <c r="P206" s="416"/>
    </row>
    <row r="207" spans="2:16" ht="15" customHeight="1" thickBot="1" x14ac:dyDescent="0.35">
      <c r="B207" s="507"/>
      <c r="C207" s="508"/>
      <c r="D207" s="196"/>
      <c r="E207" s="197"/>
      <c r="F207" s="172"/>
      <c r="G207" s="173"/>
      <c r="H207" s="411"/>
      <c r="I207" s="412"/>
      <c r="J207" s="412"/>
      <c r="K207" s="412"/>
      <c r="L207" s="412"/>
      <c r="M207" s="413"/>
      <c r="N207" s="405"/>
      <c r="O207" s="406"/>
      <c r="P207" s="407"/>
    </row>
    <row r="208" spans="2:16" ht="15" customHeight="1" thickBot="1" x14ac:dyDescent="0.35">
      <c r="B208" s="509"/>
      <c r="C208" s="510"/>
      <c r="D208" s="178"/>
      <c r="E208" s="179"/>
      <c r="F208" s="166"/>
      <c r="G208" s="167"/>
      <c r="H208" s="401" t="s">
        <v>27</v>
      </c>
      <c r="I208" s="402"/>
      <c r="J208" s="402"/>
      <c r="K208" s="402"/>
      <c r="L208" s="402"/>
      <c r="M208" s="403"/>
      <c r="N208" s="404"/>
      <c r="O208" s="406">
        <v>139</v>
      </c>
      <c r="P208" s="407"/>
    </row>
    <row r="209" spans="2:16" ht="15" customHeight="1" thickBot="1" x14ac:dyDescent="0.35">
      <c r="B209" s="509"/>
      <c r="C209" s="510"/>
      <c r="D209" s="178"/>
      <c r="E209" s="179"/>
      <c r="F209" s="166"/>
      <c r="G209" s="167"/>
      <c r="H209" s="401"/>
      <c r="I209" s="402"/>
      <c r="J209" s="402"/>
      <c r="K209" s="402"/>
      <c r="L209" s="402"/>
      <c r="M209" s="403"/>
      <c r="N209" s="405"/>
      <c r="O209" s="406"/>
      <c r="P209" s="407"/>
    </row>
    <row r="210" spans="2:16" ht="15" customHeight="1" thickBot="1" x14ac:dyDescent="0.35">
      <c r="B210" s="509"/>
      <c r="C210" s="510"/>
      <c r="D210" s="178"/>
      <c r="E210" s="179"/>
      <c r="F210" s="166"/>
      <c r="G210" s="167"/>
      <c r="H210" s="401" t="s">
        <v>28</v>
      </c>
      <c r="I210" s="402"/>
      <c r="J210" s="402"/>
      <c r="K210" s="402"/>
      <c r="L210" s="402"/>
      <c r="M210" s="403"/>
      <c r="N210" s="404"/>
      <c r="O210" s="406">
        <v>29</v>
      </c>
      <c r="P210" s="407"/>
    </row>
    <row r="211" spans="2:16" ht="15" customHeight="1" thickBot="1" x14ac:dyDescent="0.35">
      <c r="B211" s="509"/>
      <c r="C211" s="510"/>
      <c r="D211" s="178"/>
      <c r="E211" s="179"/>
      <c r="F211" s="166"/>
      <c r="G211" s="167"/>
      <c r="H211" s="401"/>
      <c r="I211" s="402"/>
      <c r="J211" s="402"/>
      <c r="K211" s="402"/>
      <c r="L211" s="402"/>
      <c r="M211" s="403"/>
      <c r="N211" s="405"/>
      <c r="O211" s="406"/>
      <c r="P211" s="407"/>
    </row>
    <row r="212" spans="2:16" ht="15" customHeight="1" thickBot="1" x14ac:dyDescent="0.35">
      <c r="B212" s="509"/>
      <c r="C212" s="510"/>
      <c r="D212" s="178"/>
      <c r="E212" s="179"/>
      <c r="F212" s="166"/>
      <c r="G212" s="167"/>
      <c r="H212" s="401" t="s">
        <v>29</v>
      </c>
      <c r="I212" s="402"/>
      <c r="J212" s="402"/>
      <c r="K212" s="402"/>
      <c r="L212" s="402"/>
      <c r="M212" s="403"/>
      <c r="N212" s="404"/>
      <c r="O212" s="406">
        <v>7</v>
      </c>
      <c r="P212" s="407"/>
    </row>
    <row r="213" spans="2:16" ht="15" customHeight="1" thickBot="1" x14ac:dyDescent="0.35">
      <c r="B213" s="509"/>
      <c r="C213" s="510"/>
      <c r="D213" s="178"/>
      <c r="E213" s="179"/>
      <c r="F213" s="166"/>
      <c r="G213" s="167"/>
      <c r="H213" s="401"/>
      <c r="I213" s="402"/>
      <c r="J213" s="402"/>
      <c r="K213" s="402"/>
      <c r="L213" s="402"/>
      <c r="M213" s="403"/>
      <c r="N213" s="405"/>
      <c r="O213" s="406"/>
      <c r="P213" s="407"/>
    </row>
    <row r="214" spans="2:16" ht="15" customHeight="1" thickBot="1" x14ac:dyDescent="0.35">
      <c r="B214" s="509"/>
      <c r="C214" s="510"/>
      <c r="D214" s="178"/>
      <c r="E214" s="179"/>
      <c r="F214" s="166"/>
      <c r="G214" s="167"/>
      <c r="H214" s="401" t="s">
        <v>30</v>
      </c>
      <c r="I214" s="402"/>
      <c r="J214" s="402"/>
      <c r="K214" s="402"/>
      <c r="L214" s="402"/>
      <c r="M214" s="403"/>
      <c r="N214" s="404"/>
      <c r="O214" s="406">
        <v>12</v>
      </c>
      <c r="P214" s="407"/>
    </row>
    <row r="215" spans="2:16" ht="15" customHeight="1" thickBot="1" x14ac:dyDescent="0.35">
      <c r="B215" s="509"/>
      <c r="C215" s="510"/>
      <c r="D215" s="178"/>
      <c r="E215" s="179"/>
      <c r="F215" s="166"/>
      <c r="G215" s="167"/>
      <c r="H215" s="401"/>
      <c r="I215" s="402"/>
      <c r="J215" s="402"/>
      <c r="K215" s="402"/>
      <c r="L215" s="402"/>
      <c r="M215" s="403"/>
      <c r="N215" s="405"/>
      <c r="O215" s="406"/>
      <c r="P215" s="407"/>
    </row>
    <row r="216" spans="2:16" ht="15" customHeight="1" thickBot="1" x14ac:dyDescent="0.35">
      <c r="B216" s="509"/>
      <c r="C216" s="510"/>
      <c r="D216" s="178"/>
      <c r="E216" s="179"/>
      <c r="F216" s="166"/>
      <c r="G216" s="167"/>
      <c r="H216" s="496" t="s">
        <v>31</v>
      </c>
      <c r="I216" s="497"/>
      <c r="J216" s="497"/>
      <c r="K216" s="497"/>
      <c r="L216" s="497"/>
      <c r="M216" s="498"/>
      <c r="N216" s="404"/>
      <c r="O216" s="406"/>
      <c r="P216" s="407"/>
    </row>
    <row r="217" spans="2:16" ht="15" customHeight="1" thickBot="1" x14ac:dyDescent="0.35">
      <c r="B217" s="511"/>
      <c r="C217" s="512"/>
      <c r="D217" s="180"/>
      <c r="E217" s="181"/>
      <c r="F217" s="168"/>
      <c r="G217" s="169"/>
      <c r="H217" s="499"/>
      <c r="I217" s="500"/>
      <c r="J217" s="500"/>
      <c r="K217" s="500"/>
      <c r="L217" s="500"/>
      <c r="M217" s="501"/>
      <c r="N217" s="502"/>
      <c r="O217" s="503"/>
      <c r="P217" s="504"/>
    </row>
    <row r="218" spans="2:16" ht="15" customHeight="1" thickTop="1" x14ac:dyDescent="0.3">
      <c r="B218" s="535" t="s">
        <v>56</v>
      </c>
      <c r="C218" s="536"/>
      <c r="D218" s="536"/>
      <c r="E218" s="536"/>
      <c r="F218" s="536"/>
      <c r="G218" s="536"/>
      <c r="H218" s="536"/>
      <c r="I218" s="536"/>
      <c r="J218" s="536"/>
      <c r="K218" s="536"/>
      <c r="L218" s="536"/>
      <c r="M218" s="536"/>
      <c r="N218" s="536"/>
      <c r="O218" s="536"/>
      <c r="P218" s="537"/>
    </row>
    <row r="219" spans="2:16" ht="15" customHeight="1" thickBot="1" x14ac:dyDescent="0.35">
      <c r="B219" s="538"/>
      <c r="C219" s="539"/>
      <c r="D219" s="539"/>
      <c r="E219" s="539"/>
      <c r="F219" s="539"/>
      <c r="G219" s="539"/>
      <c r="H219" s="539"/>
      <c r="I219" s="539"/>
      <c r="J219" s="539"/>
      <c r="K219" s="539"/>
      <c r="L219" s="539"/>
      <c r="M219" s="539"/>
      <c r="N219" s="539"/>
      <c r="O219" s="539"/>
      <c r="P219" s="540"/>
    </row>
    <row r="220" spans="2:16" ht="15.6" customHeight="1" thickTop="1" thickBot="1" x14ac:dyDescent="0.35">
      <c r="B220" s="480" t="s">
        <v>32</v>
      </c>
      <c r="C220" s="481"/>
      <c r="D220" s="484">
        <f>SUM(D178:E217)</f>
        <v>407</v>
      </c>
      <c r="E220" s="485"/>
      <c r="F220" s="488">
        <f>SUM(F178:G217)</f>
        <v>14</v>
      </c>
      <c r="G220" s="489"/>
      <c r="H220" s="460" t="s">
        <v>33</v>
      </c>
      <c r="I220" s="461"/>
      <c r="J220" s="462"/>
      <c r="K220" s="3"/>
      <c r="L220" s="466" t="s">
        <v>34</v>
      </c>
      <c r="M220" s="467"/>
      <c r="N220" s="468"/>
      <c r="O220" s="492">
        <f>SUM(O178:P217)</f>
        <v>393</v>
      </c>
      <c r="P220" s="493"/>
    </row>
    <row r="221" spans="2:16" ht="15" thickBot="1" x14ac:dyDescent="0.35">
      <c r="B221" s="482"/>
      <c r="C221" s="483"/>
      <c r="D221" s="486"/>
      <c r="E221" s="487"/>
      <c r="F221" s="490"/>
      <c r="G221" s="491"/>
      <c r="H221" s="463"/>
      <c r="I221" s="464"/>
      <c r="J221" s="465"/>
      <c r="K221" s="4"/>
      <c r="L221" s="469"/>
      <c r="M221" s="470"/>
      <c r="N221" s="471"/>
      <c r="O221" s="494"/>
      <c r="P221" s="495"/>
    </row>
    <row r="222" spans="2:16" ht="16.8" thickTop="1" thickBot="1" x14ac:dyDescent="0.35">
      <c r="B222" s="91"/>
      <c r="C222" s="92"/>
      <c r="D222" s="474">
        <v>2</v>
      </c>
      <c r="E222" s="475"/>
      <c r="F222" s="472" t="s">
        <v>35</v>
      </c>
      <c r="G222" s="472"/>
      <c r="H222" s="472"/>
      <c r="I222" s="472"/>
      <c r="J222" s="472"/>
      <c r="K222" s="472"/>
      <c r="L222" s="472"/>
      <c r="M222" s="472"/>
      <c r="N222" s="472"/>
      <c r="O222" s="472"/>
      <c r="P222" s="473"/>
    </row>
    <row r="223" spans="2:16" ht="16.2" thickBot="1" x14ac:dyDescent="0.35">
      <c r="B223" s="91"/>
      <c r="C223" s="92"/>
      <c r="D223" s="476">
        <v>8</v>
      </c>
      <c r="E223" s="477"/>
      <c r="F223" s="478" t="s">
        <v>36</v>
      </c>
      <c r="G223" s="478"/>
      <c r="H223" s="478"/>
      <c r="I223" s="478"/>
      <c r="J223" s="478"/>
      <c r="K223" s="478"/>
      <c r="L223" s="478"/>
      <c r="M223" s="478"/>
      <c r="N223" s="478"/>
      <c r="O223" s="478"/>
      <c r="P223" s="479"/>
    </row>
    <row r="224" spans="2:16" ht="16.2" thickBot="1" x14ac:dyDescent="0.35">
      <c r="B224" s="91"/>
      <c r="C224" s="92"/>
      <c r="D224" s="438"/>
      <c r="E224" s="439"/>
      <c r="F224" s="440" t="s">
        <v>37</v>
      </c>
      <c r="G224" s="440"/>
      <c r="H224" s="440"/>
      <c r="I224" s="440"/>
      <c r="J224" s="440"/>
      <c r="K224" s="440"/>
      <c r="L224" s="440"/>
      <c r="M224" s="440"/>
      <c r="N224" s="440"/>
      <c r="O224" s="440"/>
      <c r="P224" s="441"/>
    </row>
    <row r="225" spans="2:40" ht="15.6" thickTop="1" thickBot="1" x14ac:dyDescent="0.35">
      <c r="B225" s="442" t="s">
        <v>38</v>
      </c>
      <c r="C225" s="443"/>
      <c r="D225" s="446">
        <f>SUM(D220:E224)</f>
        <v>417</v>
      </c>
      <c r="E225" s="447"/>
      <c r="F225" s="454" t="s">
        <v>39</v>
      </c>
      <c r="G225" s="455"/>
      <c r="H225" s="455"/>
      <c r="I225" s="455"/>
      <c r="J225" s="455"/>
      <c r="K225" s="455"/>
      <c r="L225" s="455"/>
      <c r="M225" s="455"/>
      <c r="N225" s="456"/>
      <c r="O225" s="450">
        <v>417</v>
      </c>
      <c r="P225" s="451"/>
    </row>
    <row r="226" spans="2:40" ht="15" thickBot="1" x14ac:dyDescent="0.35">
      <c r="B226" s="541"/>
      <c r="C226" s="542"/>
      <c r="D226" s="543"/>
      <c r="E226" s="544"/>
      <c r="F226" s="545"/>
      <c r="G226" s="546"/>
      <c r="H226" s="546"/>
      <c r="I226" s="546"/>
      <c r="J226" s="546"/>
      <c r="K226" s="546"/>
      <c r="L226" s="546"/>
      <c r="M226" s="546"/>
      <c r="N226" s="547"/>
      <c r="O226" s="548"/>
      <c r="P226" s="549"/>
    </row>
    <row r="227" spans="2:40" ht="15" thickTop="1" x14ac:dyDescent="0.3">
      <c r="B227" s="513"/>
      <c r="C227" s="514"/>
      <c r="D227" s="514"/>
      <c r="E227" s="514"/>
      <c r="F227" s="514"/>
      <c r="G227" s="514"/>
      <c r="H227" s="514"/>
      <c r="I227" s="514"/>
      <c r="J227" s="514"/>
      <c r="K227" s="514"/>
      <c r="L227" s="514"/>
      <c r="M227" s="514"/>
      <c r="N227" s="514"/>
      <c r="O227" s="514"/>
      <c r="P227" s="514"/>
    </row>
    <row r="228" spans="2:40" ht="15" thickBot="1" x14ac:dyDescent="0.35">
      <c r="B228" s="515"/>
      <c r="C228" s="516"/>
      <c r="D228" s="516"/>
      <c r="E228" s="516"/>
      <c r="F228" s="516"/>
      <c r="G228" s="516"/>
      <c r="H228" s="516"/>
      <c r="I228" s="516"/>
      <c r="J228" s="516"/>
      <c r="K228" s="516"/>
      <c r="L228" s="516"/>
      <c r="M228" s="516"/>
      <c r="N228" s="516"/>
      <c r="O228" s="516"/>
      <c r="P228" s="516"/>
    </row>
    <row r="229" spans="2:40" ht="94.2" customHeight="1" thickTop="1" thickBot="1" x14ac:dyDescent="0.5">
      <c r="B229" s="429" t="s">
        <v>40</v>
      </c>
      <c r="C229" s="430"/>
      <c r="D229" s="430"/>
      <c r="E229" s="431"/>
      <c r="F229" s="432" t="s">
        <v>41</v>
      </c>
      <c r="G229" s="433"/>
      <c r="H229" s="433"/>
      <c r="I229" s="433"/>
      <c r="J229" s="433"/>
      <c r="K229" s="433"/>
      <c r="L229" s="433"/>
      <c r="M229" s="433"/>
      <c r="N229" s="433"/>
      <c r="O229" s="434"/>
      <c r="P229" s="169"/>
    </row>
    <row r="230" spans="2:40" ht="30" customHeight="1" thickTop="1" thickBot="1" x14ac:dyDescent="0.35">
      <c r="B230" s="226"/>
      <c r="C230" s="227"/>
      <c r="D230" s="227"/>
      <c r="E230" s="228"/>
      <c r="F230" s="6" t="s">
        <v>42</v>
      </c>
      <c r="G230" s="6" t="s">
        <v>43</v>
      </c>
      <c r="H230" s="7" t="s">
        <v>44</v>
      </c>
      <c r="I230" s="7" t="s">
        <v>45</v>
      </c>
      <c r="J230" s="8" t="s">
        <v>47</v>
      </c>
      <c r="K230" s="9" t="s">
        <v>46</v>
      </c>
      <c r="L230" s="5" t="s">
        <v>48</v>
      </c>
      <c r="M230" s="10" t="s">
        <v>49</v>
      </c>
      <c r="N230" s="11" t="s">
        <v>50</v>
      </c>
      <c r="O230" s="12" t="s">
        <v>51</v>
      </c>
      <c r="P230" s="20" t="s">
        <v>52</v>
      </c>
    </row>
    <row r="231" spans="2:40" ht="78" customHeight="1" thickTop="1" thickBot="1" x14ac:dyDescent="0.35">
      <c r="B231" s="229"/>
      <c r="C231" s="230"/>
      <c r="D231" s="230"/>
      <c r="E231" s="231"/>
      <c r="F231" s="13">
        <v>256</v>
      </c>
      <c r="G231" s="14">
        <v>115</v>
      </c>
      <c r="H231" s="15">
        <v>233</v>
      </c>
      <c r="I231" s="16">
        <v>115</v>
      </c>
      <c r="J231" s="17">
        <f>SUM(H231,F231)</f>
        <v>489</v>
      </c>
      <c r="K231" s="18">
        <f>SUM(G231,I231)</f>
        <v>230</v>
      </c>
      <c r="L231" s="19">
        <f>K231*100/J231</f>
        <v>47.034764826175866</v>
      </c>
      <c r="M231" s="21">
        <v>2</v>
      </c>
      <c r="N231" s="22">
        <v>8</v>
      </c>
      <c r="O231" s="23">
        <v>0</v>
      </c>
      <c r="P231" s="24">
        <f>K231-(M231+N231+O231)</f>
        <v>220</v>
      </c>
    </row>
    <row r="232" spans="2:40" ht="30" customHeight="1" thickTop="1" thickBot="1" x14ac:dyDescent="0.35">
      <c r="B232" s="550" t="s">
        <v>57</v>
      </c>
      <c r="C232" s="551"/>
      <c r="D232" s="551"/>
      <c r="E232" s="551"/>
      <c r="F232" s="551"/>
      <c r="G232" s="551"/>
      <c r="H232" s="551"/>
      <c r="I232" s="551"/>
      <c r="J232" s="551"/>
      <c r="K232" s="551"/>
      <c r="L232" s="551"/>
      <c r="M232" s="551"/>
      <c r="N232" s="551"/>
      <c r="O232" s="551"/>
      <c r="P232" s="552"/>
      <c r="R232" s="258" t="s">
        <v>171</v>
      </c>
      <c r="S232" s="259"/>
      <c r="T232" s="259"/>
      <c r="U232" s="259"/>
      <c r="V232" s="260"/>
      <c r="X232" s="258" t="s">
        <v>173</v>
      </c>
      <c r="Y232" s="259"/>
      <c r="Z232" s="259"/>
      <c r="AA232" s="259"/>
      <c r="AB232" s="260"/>
      <c r="AD232" s="258" t="s">
        <v>172</v>
      </c>
      <c r="AE232" s="259"/>
      <c r="AF232" s="259"/>
      <c r="AG232" s="259"/>
      <c r="AH232" s="260"/>
      <c r="AJ232" s="258" t="s">
        <v>174</v>
      </c>
      <c r="AK232" s="259"/>
      <c r="AL232" s="259"/>
      <c r="AM232" s="259"/>
      <c r="AN232" s="260"/>
    </row>
    <row r="233" spans="2:40" ht="21.9" customHeight="1" thickTop="1" x14ac:dyDescent="0.3">
      <c r="B233" s="235" t="s">
        <v>0</v>
      </c>
      <c r="C233" s="236"/>
      <c r="D233" s="235" t="s">
        <v>1</v>
      </c>
      <c r="E233" s="236"/>
      <c r="F233" s="328" t="s">
        <v>17</v>
      </c>
      <c r="G233" s="329"/>
      <c r="H233" s="332" t="s">
        <v>2</v>
      </c>
      <c r="I233" s="333"/>
      <c r="J233" s="333"/>
      <c r="K233" s="333"/>
      <c r="L233" s="333"/>
      <c r="M233" s="334"/>
      <c r="N233" s="356"/>
      <c r="O233" s="328" t="s">
        <v>3</v>
      </c>
      <c r="P233" s="329"/>
      <c r="R233" s="261" t="s">
        <v>175</v>
      </c>
      <c r="S233" s="263" t="s">
        <v>160</v>
      </c>
      <c r="T233" s="264"/>
      <c r="U233" s="267" t="s">
        <v>161</v>
      </c>
      <c r="V233" s="268"/>
      <c r="X233" s="261" t="s">
        <v>175</v>
      </c>
      <c r="Y233" s="263" t="s">
        <v>160</v>
      </c>
      <c r="Z233" s="264"/>
      <c r="AA233" s="267" t="s">
        <v>161</v>
      </c>
      <c r="AB233" s="268"/>
      <c r="AD233" s="261" t="s">
        <v>175</v>
      </c>
      <c r="AE233" s="263" t="s">
        <v>160</v>
      </c>
      <c r="AF233" s="264"/>
      <c r="AG233" s="267" t="s">
        <v>161</v>
      </c>
      <c r="AH233" s="268"/>
      <c r="AJ233" s="261" t="s">
        <v>175</v>
      </c>
      <c r="AK233" s="263" t="s">
        <v>160</v>
      </c>
      <c r="AL233" s="264"/>
      <c r="AM233" s="267" t="s">
        <v>161</v>
      </c>
      <c r="AN233" s="268"/>
    </row>
    <row r="234" spans="2:40" ht="21.9" customHeight="1" thickBot="1" x14ac:dyDescent="0.35">
      <c r="B234" s="237"/>
      <c r="C234" s="238"/>
      <c r="D234" s="237"/>
      <c r="E234" s="238"/>
      <c r="F234" s="330"/>
      <c r="G234" s="331"/>
      <c r="H234" s="335"/>
      <c r="I234" s="336"/>
      <c r="J234" s="336"/>
      <c r="K234" s="336"/>
      <c r="L234" s="336"/>
      <c r="M234" s="337"/>
      <c r="N234" s="357"/>
      <c r="O234" s="330"/>
      <c r="P234" s="331"/>
      <c r="R234" s="262"/>
      <c r="S234" s="265"/>
      <c r="T234" s="266"/>
      <c r="U234" s="269"/>
      <c r="V234" s="270"/>
      <c r="X234" s="262"/>
      <c r="Y234" s="265"/>
      <c r="Z234" s="266"/>
      <c r="AA234" s="269"/>
      <c r="AB234" s="270"/>
      <c r="AD234" s="262"/>
      <c r="AE234" s="265"/>
      <c r="AF234" s="266"/>
      <c r="AG234" s="269"/>
      <c r="AH234" s="270"/>
      <c r="AJ234" s="262"/>
      <c r="AK234" s="265"/>
      <c r="AL234" s="266"/>
      <c r="AM234" s="269"/>
      <c r="AN234" s="270"/>
    </row>
    <row r="235" spans="2:40" ht="17.25" customHeight="1" thickTop="1" thickBot="1" x14ac:dyDescent="0.35">
      <c r="B235" s="204" t="s">
        <v>4</v>
      </c>
      <c r="C235" s="205"/>
      <c r="D235" s="208">
        <f>SUM(F235,O235)</f>
        <v>2</v>
      </c>
      <c r="E235" s="209"/>
      <c r="F235" s="212"/>
      <c r="G235" s="213"/>
      <c r="H235" s="216" t="s">
        <v>5</v>
      </c>
      <c r="I235" s="217"/>
      <c r="J235" s="217"/>
      <c r="K235" s="217"/>
      <c r="L235" s="217"/>
      <c r="M235" s="218"/>
      <c r="N235" s="222"/>
      <c r="O235" s="224">
        <v>2</v>
      </c>
      <c r="P235" s="213"/>
      <c r="R235" s="49" t="s">
        <v>162</v>
      </c>
      <c r="S235" s="271">
        <v>28</v>
      </c>
      <c r="T235" s="272"/>
      <c r="U235" s="241">
        <f>SUM(S235*100/H231)</f>
        <v>12.017167381974248</v>
      </c>
      <c r="V235" s="242"/>
      <c r="X235" s="49" t="s">
        <v>162</v>
      </c>
      <c r="Y235" s="271">
        <v>62</v>
      </c>
      <c r="Z235" s="272"/>
      <c r="AA235" s="241">
        <f>SUM(Y235*100/H231)</f>
        <v>26.609442060085836</v>
      </c>
      <c r="AB235" s="242"/>
      <c r="AD235" s="49" t="s">
        <v>162</v>
      </c>
      <c r="AE235" s="271">
        <v>85</v>
      </c>
      <c r="AF235" s="272"/>
      <c r="AG235" s="241">
        <f>SUM(AE235*100/H231)</f>
        <v>36.480686695278969</v>
      </c>
      <c r="AH235" s="242"/>
      <c r="AJ235" s="49" t="s">
        <v>162</v>
      </c>
      <c r="AK235" s="271">
        <v>115</v>
      </c>
      <c r="AL235" s="272"/>
      <c r="AM235" s="241">
        <f>SUM(AK235*100/H231)</f>
        <v>49.356223175965667</v>
      </c>
      <c r="AN235" s="242"/>
    </row>
    <row r="236" spans="2:40" ht="17.25" customHeight="1" thickBot="1" x14ac:dyDescent="0.35">
      <c r="B236" s="206"/>
      <c r="C236" s="207"/>
      <c r="D236" s="210"/>
      <c r="E236" s="211"/>
      <c r="F236" s="214"/>
      <c r="G236" s="215"/>
      <c r="H236" s="219"/>
      <c r="I236" s="220"/>
      <c r="J236" s="220"/>
      <c r="K236" s="220"/>
      <c r="L236" s="220"/>
      <c r="M236" s="221"/>
      <c r="N236" s="223"/>
      <c r="O236" s="225"/>
      <c r="P236" s="215"/>
      <c r="R236" s="50" t="s">
        <v>163</v>
      </c>
      <c r="S236" s="239">
        <v>24</v>
      </c>
      <c r="T236" s="240"/>
      <c r="U236" s="241">
        <f>SUM(S236*100/F231)</f>
        <v>9.375</v>
      </c>
      <c r="V236" s="242"/>
      <c r="X236" s="50" t="s">
        <v>163</v>
      </c>
      <c r="Y236" s="239">
        <v>69</v>
      </c>
      <c r="Z236" s="240"/>
      <c r="AA236" s="241">
        <f>SUM(Y236*100/F231)</f>
        <v>26.953125</v>
      </c>
      <c r="AB236" s="242"/>
      <c r="AD236" s="50" t="s">
        <v>163</v>
      </c>
      <c r="AE236" s="239">
        <v>77</v>
      </c>
      <c r="AF236" s="240"/>
      <c r="AG236" s="241">
        <f>SUM(AE236*100/F231)</f>
        <v>30.078125</v>
      </c>
      <c r="AH236" s="242"/>
      <c r="AJ236" s="50" t="s">
        <v>163</v>
      </c>
      <c r="AK236" s="239">
        <v>115</v>
      </c>
      <c r="AL236" s="240"/>
      <c r="AM236" s="241">
        <f>SUM(AK236*100/F231)</f>
        <v>44.921875</v>
      </c>
      <c r="AN236" s="242"/>
    </row>
    <row r="237" spans="2:40" ht="15.6" customHeight="1" thickBot="1" x14ac:dyDescent="0.35">
      <c r="B237" s="338" t="s">
        <v>11</v>
      </c>
      <c r="C237" s="339"/>
      <c r="D237" s="342">
        <f t="shared" ref="D237" si="24">SUM(F237,O237)</f>
        <v>0</v>
      </c>
      <c r="E237" s="343"/>
      <c r="F237" s="344"/>
      <c r="G237" s="345"/>
      <c r="H237" s="346" t="s">
        <v>6</v>
      </c>
      <c r="I237" s="347"/>
      <c r="J237" s="347"/>
      <c r="K237" s="347"/>
      <c r="L237" s="347"/>
      <c r="M237" s="348"/>
      <c r="N237" s="366"/>
      <c r="O237" s="349"/>
      <c r="P237" s="345"/>
      <c r="R237" s="243" t="s">
        <v>164</v>
      </c>
      <c r="S237" s="246">
        <f>SUM(S235:T236)</f>
        <v>52</v>
      </c>
      <c r="T237" s="247"/>
      <c r="U237" s="252">
        <f>SUM(S237*100/J231)</f>
        <v>10.633946830265849</v>
      </c>
      <c r="V237" s="253"/>
      <c r="X237" s="243" t="s">
        <v>164</v>
      </c>
      <c r="Y237" s="246">
        <f>SUM(Y235:Z236)</f>
        <v>131</v>
      </c>
      <c r="Z237" s="247"/>
      <c r="AA237" s="252">
        <f>SUM(Y237*100/J231)</f>
        <v>26.789366053169733</v>
      </c>
      <c r="AB237" s="253"/>
      <c r="AD237" s="243" t="s">
        <v>164</v>
      </c>
      <c r="AE237" s="246">
        <f>SUM(AE235:AF236)</f>
        <v>162</v>
      </c>
      <c r="AF237" s="247"/>
      <c r="AG237" s="252">
        <f>SUM(AE237*100/J231)</f>
        <v>33.128834355828218</v>
      </c>
      <c r="AH237" s="253"/>
      <c r="AJ237" s="243" t="s">
        <v>164</v>
      </c>
      <c r="AK237" s="246">
        <f>SUM(AK235:AL236)</f>
        <v>230</v>
      </c>
      <c r="AL237" s="247"/>
      <c r="AM237" s="252">
        <f>SUM(AK237*100/J231)</f>
        <v>47.034764826175866</v>
      </c>
      <c r="AN237" s="253"/>
    </row>
    <row r="238" spans="2:40" ht="15" customHeight="1" thickBot="1" x14ac:dyDescent="0.35">
      <c r="B238" s="340"/>
      <c r="C238" s="341"/>
      <c r="D238" s="342"/>
      <c r="E238" s="343"/>
      <c r="F238" s="344"/>
      <c r="G238" s="345"/>
      <c r="H238" s="346"/>
      <c r="I238" s="347"/>
      <c r="J238" s="347"/>
      <c r="K238" s="347"/>
      <c r="L238" s="347"/>
      <c r="M238" s="348"/>
      <c r="N238" s="367"/>
      <c r="O238" s="349"/>
      <c r="P238" s="345"/>
      <c r="R238" s="244"/>
      <c r="S238" s="248"/>
      <c r="T238" s="249"/>
      <c r="U238" s="254"/>
      <c r="V238" s="255"/>
      <c r="X238" s="244"/>
      <c r="Y238" s="248"/>
      <c r="Z238" s="249"/>
      <c r="AA238" s="254"/>
      <c r="AB238" s="255"/>
      <c r="AD238" s="244"/>
      <c r="AE238" s="248"/>
      <c r="AF238" s="249"/>
      <c r="AG238" s="254"/>
      <c r="AH238" s="255"/>
      <c r="AJ238" s="244"/>
      <c r="AK238" s="248"/>
      <c r="AL238" s="249"/>
      <c r="AM238" s="254"/>
      <c r="AN238" s="255"/>
    </row>
    <row r="239" spans="2:40" ht="15.6" customHeight="1" thickBot="1" x14ac:dyDescent="0.35">
      <c r="B239" s="350" t="s">
        <v>12</v>
      </c>
      <c r="C239" s="351"/>
      <c r="D239" s="395">
        <f t="shared" ref="D239" si="25">SUM(F239,O239)</f>
        <v>6</v>
      </c>
      <c r="E239" s="396"/>
      <c r="F239" s="397"/>
      <c r="G239" s="274"/>
      <c r="H239" s="398" t="s">
        <v>7</v>
      </c>
      <c r="I239" s="399"/>
      <c r="J239" s="399"/>
      <c r="K239" s="399"/>
      <c r="L239" s="399"/>
      <c r="M239" s="400"/>
      <c r="N239" s="368"/>
      <c r="O239" s="273">
        <v>6</v>
      </c>
      <c r="P239" s="274"/>
      <c r="R239" s="244"/>
      <c r="S239" s="248"/>
      <c r="T239" s="249"/>
      <c r="U239" s="254"/>
      <c r="V239" s="255"/>
      <c r="X239" s="244"/>
      <c r="Y239" s="248"/>
      <c r="Z239" s="249"/>
      <c r="AA239" s="254"/>
      <c r="AB239" s="255"/>
      <c r="AD239" s="244"/>
      <c r="AE239" s="248"/>
      <c r="AF239" s="249"/>
      <c r="AG239" s="254"/>
      <c r="AH239" s="255"/>
      <c r="AJ239" s="244"/>
      <c r="AK239" s="248"/>
      <c r="AL239" s="249"/>
      <c r="AM239" s="254"/>
      <c r="AN239" s="255"/>
    </row>
    <row r="240" spans="2:40" ht="15" customHeight="1" thickBot="1" x14ac:dyDescent="0.35">
      <c r="B240" s="352"/>
      <c r="C240" s="353"/>
      <c r="D240" s="395"/>
      <c r="E240" s="396"/>
      <c r="F240" s="397"/>
      <c r="G240" s="274"/>
      <c r="H240" s="398"/>
      <c r="I240" s="399"/>
      <c r="J240" s="399"/>
      <c r="K240" s="399"/>
      <c r="L240" s="399"/>
      <c r="M240" s="400"/>
      <c r="N240" s="369"/>
      <c r="O240" s="273"/>
      <c r="P240" s="274"/>
      <c r="R240" s="245"/>
      <c r="S240" s="250"/>
      <c r="T240" s="251"/>
      <c r="U240" s="256"/>
      <c r="V240" s="257"/>
      <c r="X240" s="245"/>
      <c r="Y240" s="250"/>
      <c r="Z240" s="251"/>
      <c r="AA240" s="256"/>
      <c r="AB240" s="257"/>
      <c r="AD240" s="245"/>
      <c r="AE240" s="250"/>
      <c r="AF240" s="251"/>
      <c r="AG240" s="256"/>
      <c r="AH240" s="257"/>
      <c r="AJ240" s="245"/>
      <c r="AK240" s="250"/>
      <c r="AL240" s="251"/>
      <c r="AM240" s="256"/>
      <c r="AN240" s="257"/>
    </row>
    <row r="241" spans="2:16" ht="15.6" customHeight="1" thickBot="1" x14ac:dyDescent="0.35">
      <c r="B241" s="385" t="s">
        <v>13</v>
      </c>
      <c r="C241" s="386"/>
      <c r="D241" s="389">
        <f t="shared" ref="D241" si="26">SUM(F241,O241)</f>
        <v>1</v>
      </c>
      <c r="E241" s="390"/>
      <c r="F241" s="391"/>
      <c r="G241" s="279"/>
      <c r="H241" s="392" t="s">
        <v>8</v>
      </c>
      <c r="I241" s="393"/>
      <c r="J241" s="393"/>
      <c r="K241" s="393"/>
      <c r="L241" s="393"/>
      <c r="M241" s="394"/>
      <c r="N241" s="370"/>
      <c r="O241" s="278">
        <v>1</v>
      </c>
      <c r="P241" s="279"/>
    </row>
    <row r="242" spans="2:16" ht="15" customHeight="1" thickBot="1" x14ac:dyDescent="0.35">
      <c r="B242" s="387"/>
      <c r="C242" s="388"/>
      <c r="D242" s="389"/>
      <c r="E242" s="390"/>
      <c r="F242" s="391"/>
      <c r="G242" s="279"/>
      <c r="H242" s="392"/>
      <c r="I242" s="393"/>
      <c r="J242" s="393"/>
      <c r="K242" s="393"/>
      <c r="L242" s="393"/>
      <c r="M242" s="394"/>
      <c r="N242" s="371"/>
      <c r="O242" s="278"/>
      <c r="P242" s="279"/>
    </row>
    <row r="243" spans="2:16" ht="15.6" customHeight="1" thickBot="1" x14ac:dyDescent="0.35">
      <c r="B243" s="280" t="s">
        <v>14</v>
      </c>
      <c r="C243" s="281"/>
      <c r="D243" s="284">
        <f t="shared" ref="D243" si="27">SUM(F243,O243)</f>
        <v>1</v>
      </c>
      <c r="E243" s="285"/>
      <c r="F243" s="286"/>
      <c r="G243" s="287"/>
      <c r="H243" s="288" t="s">
        <v>9</v>
      </c>
      <c r="I243" s="289"/>
      <c r="J243" s="289"/>
      <c r="K243" s="289"/>
      <c r="L243" s="289"/>
      <c r="M243" s="290"/>
      <c r="N243" s="372"/>
      <c r="O243" s="294">
        <v>1</v>
      </c>
      <c r="P243" s="287"/>
    </row>
    <row r="244" spans="2:16" ht="15" customHeight="1" thickBot="1" x14ac:dyDescent="0.35">
      <c r="B244" s="282"/>
      <c r="C244" s="283"/>
      <c r="D244" s="284"/>
      <c r="E244" s="285"/>
      <c r="F244" s="286"/>
      <c r="G244" s="287"/>
      <c r="H244" s="291"/>
      <c r="I244" s="292"/>
      <c r="J244" s="292"/>
      <c r="K244" s="292"/>
      <c r="L244" s="292"/>
      <c r="M244" s="293"/>
      <c r="N244" s="373"/>
      <c r="O244" s="294"/>
      <c r="P244" s="287"/>
    </row>
    <row r="245" spans="2:16" ht="15.6" customHeight="1" thickBot="1" x14ac:dyDescent="0.35">
      <c r="B245" s="295" t="s">
        <v>15</v>
      </c>
      <c r="C245" s="296"/>
      <c r="D245" s="299">
        <f t="shared" ref="D245" si="28">SUM(F245,O245)</f>
        <v>1</v>
      </c>
      <c r="E245" s="300"/>
      <c r="F245" s="301">
        <v>1</v>
      </c>
      <c r="G245" s="302"/>
      <c r="H245" s="303"/>
      <c r="I245" s="304"/>
      <c r="J245" s="304"/>
      <c r="K245" s="304"/>
      <c r="L245" s="304"/>
      <c r="M245" s="305"/>
      <c r="N245" s="374"/>
      <c r="O245" s="306"/>
      <c r="P245" s="307"/>
    </row>
    <row r="246" spans="2:16" ht="15" customHeight="1" thickBot="1" x14ac:dyDescent="0.35">
      <c r="B246" s="297"/>
      <c r="C246" s="298"/>
      <c r="D246" s="299"/>
      <c r="E246" s="300"/>
      <c r="F246" s="301"/>
      <c r="G246" s="302"/>
      <c r="H246" s="303"/>
      <c r="I246" s="304"/>
      <c r="J246" s="304"/>
      <c r="K246" s="304"/>
      <c r="L246" s="304"/>
      <c r="M246" s="305"/>
      <c r="N246" s="375"/>
      <c r="O246" s="306"/>
      <c r="P246" s="307"/>
    </row>
    <row r="247" spans="2:16" ht="15.6" customHeight="1" thickBot="1" x14ac:dyDescent="0.35">
      <c r="B247" s="308" t="s">
        <v>16</v>
      </c>
      <c r="C247" s="309"/>
      <c r="D247" s="312">
        <f t="shared" ref="D247" si="29">SUM(F247,O247)</f>
        <v>0</v>
      </c>
      <c r="E247" s="313"/>
      <c r="F247" s="316"/>
      <c r="G247" s="317"/>
      <c r="H247" s="320" t="s">
        <v>10</v>
      </c>
      <c r="I247" s="321"/>
      <c r="J247" s="321"/>
      <c r="K247" s="321"/>
      <c r="L247" s="321"/>
      <c r="M247" s="322"/>
      <c r="N247" s="354"/>
      <c r="O247" s="326"/>
      <c r="P247" s="317"/>
    </row>
    <row r="248" spans="2:16" ht="15" customHeight="1" thickBot="1" x14ac:dyDescent="0.35">
      <c r="B248" s="310"/>
      <c r="C248" s="311"/>
      <c r="D248" s="314"/>
      <c r="E248" s="315"/>
      <c r="F248" s="318"/>
      <c r="G248" s="319"/>
      <c r="H248" s="323"/>
      <c r="I248" s="324"/>
      <c r="J248" s="324"/>
      <c r="K248" s="324"/>
      <c r="L248" s="324"/>
      <c r="M248" s="325"/>
      <c r="N248" s="355"/>
      <c r="O248" s="327"/>
      <c r="P248" s="319"/>
    </row>
    <row r="249" spans="2:16" ht="15.6" customHeight="1" thickTop="1" thickBot="1" x14ac:dyDescent="0.35">
      <c r="B249" s="376" t="s">
        <v>18</v>
      </c>
      <c r="C249" s="377"/>
      <c r="D249" s="174">
        <f>SUM(F249,O249:P262)</f>
        <v>70</v>
      </c>
      <c r="E249" s="175"/>
      <c r="F249" s="162">
        <v>1</v>
      </c>
      <c r="G249" s="553"/>
      <c r="H249" s="358" t="s">
        <v>19</v>
      </c>
      <c r="I249" s="359"/>
      <c r="J249" s="359"/>
      <c r="K249" s="359"/>
      <c r="L249" s="359"/>
      <c r="M249" s="360"/>
      <c r="N249" s="364"/>
      <c r="O249" s="517">
        <v>12</v>
      </c>
      <c r="P249" s="518"/>
    </row>
    <row r="250" spans="2:16" ht="15" customHeight="1" thickBot="1" x14ac:dyDescent="0.35">
      <c r="B250" s="378"/>
      <c r="C250" s="379"/>
      <c r="D250" s="176"/>
      <c r="E250" s="177"/>
      <c r="F250" s="166"/>
      <c r="G250" s="167"/>
      <c r="H250" s="361"/>
      <c r="I250" s="362"/>
      <c r="J250" s="362"/>
      <c r="K250" s="362"/>
      <c r="L250" s="362"/>
      <c r="M250" s="363"/>
      <c r="N250" s="365"/>
      <c r="O250" s="421"/>
      <c r="P250" s="422"/>
    </row>
    <row r="251" spans="2:16" ht="15" customHeight="1" thickBot="1" x14ac:dyDescent="0.35">
      <c r="B251" s="380"/>
      <c r="C251" s="381"/>
      <c r="D251" s="178"/>
      <c r="E251" s="179"/>
      <c r="F251" s="166"/>
      <c r="G251" s="167"/>
      <c r="H251" s="361" t="s">
        <v>20</v>
      </c>
      <c r="I251" s="362"/>
      <c r="J251" s="362"/>
      <c r="K251" s="362"/>
      <c r="L251" s="362"/>
      <c r="M251" s="363"/>
      <c r="N251" s="384"/>
      <c r="O251" s="421">
        <v>34</v>
      </c>
      <c r="P251" s="422"/>
    </row>
    <row r="252" spans="2:16" ht="15" customHeight="1" thickBot="1" x14ac:dyDescent="0.35">
      <c r="B252" s="380"/>
      <c r="C252" s="381"/>
      <c r="D252" s="178"/>
      <c r="E252" s="179"/>
      <c r="F252" s="166"/>
      <c r="G252" s="167"/>
      <c r="H252" s="361"/>
      <c r="I252" s="362"/>
      <c r="J252" s="362"/>
      <c r="K252" s="362"/>
      <c r="L252" s="362"/>
      <c r="M252" s="363"/>
      <c r="N252" s="365"/>
      <c r="O252" s="421"/>
      <c r="P252" s="422"/>
    </row>
    <row r="253" spans="2:16" ht="15" customHeight="1" thickBot="1" x14ac:dyDescent="0.35">
      <c r="B253" s="380"/>
      <c r="C253" s="381"/>
      <c r="D253" s="178"/>
      <c r="E253" s="179"/>
      <c r="F253" s="166"/>
      <c r="G253" s="167"/>
      <c r="H253" s="361" t="s">
        <v>169</v>
      </c>
      <c r="I253" s="362"/>
      <c r="J253" s="362"/>
      <c r="K253" s="362"/>
      <c r="L253" s="362"/>
      <c r="M253" s="363"/>
      <c r="N253" s="384"/>
      <c r="O253" s="421"/>
      <c r="P253" s="422"/>
    </row>
    <row r="254" spans="2:16" ht="15" customHeight="1" thickBot="1" x14ac:dyDescent="0.35">
      <c r="B254" s="380"/>
      <c r="C254" s="381"/>
      <c r="D254" s="178"/>
      <c r="E254" s="179"/>
      <c r="F254" s="166"/>
      <c r="G254" s="167"/>
      <c r="H254" s="361"/>
      <c r="I254" s="362"/>
      <c r="J254" s="362"/>
      <c r="K254" s="362"/>
      <c r="L254" s="362"/>
      <c r="M254" s="363"/>
      <c r="N254" s="365"/>
      <c r="O254" s="421"/>
      <c r="P254" s="422"/>
    </row>
    <row r="255" spans="2:16" ht="15" customHeight="1" thickBot="1" x14ac:dyDescent="0.35">
      <c r="B255" s="380"/>
      <c r="C255" s="381"/>
      <c r="D255" s="178"/>
      <c r="E255" s="179"/>
      <c r="F255" s="166"/>
      <c r="G255" s="167"/>
      <c r="H255" s="361" t="s">
        <v>21</v>
      </c>
      <c r="I255" s="362"/>
      <c r="J255" s="362"/>
      <c r="K255" s="362"/>
      <c r="L255" s="362"/>
      <c r="M255" s="363"/>
      <c r="N255" s="384"/>
      <c r="O255" s="421">
        <v>9</v>
      </c>
      <c r="P255" s="422"/>
    </row>
    <row r="256" spans="2:16" ht="15" customHeight="1" thickBot="1" x14ac:dyDescent="0.35">
      <c r="B256" s="380"/>
      <c r="C256" s="381"/>
      <c r="D256" s="178"/>
      <c r="E256" s="179"/>
      <c r="F256" s="166"/>
      <c r="G256" s="167"/>
      <c r="H256" s="361"/>
      <c r="I256" s="362"/>
      <c r="J256" s="362"/>
      <c r="K256" s="362"/>
      <c r="L256" s="362"/>
      <c r="M256" s="363"/>
      <c r="N256" s="365"/>
      <c r="O256" s="421"/>
      <c r="P256" s="422"/>
    </row>
    <row r="257" spans="2:16" ht="15" customHeight="1" thickBot="1" x14ac:dyDescent="0.35">
      <c r="B257" s="380"/>
      <c r="C257" s="381"/>
      <c r="D257" s="178"/>
      <c r="E257" s="179"/>
      <c r="F257" s="166"/>
      <c r="G257" s="167"/>
      <c r="H257" s="361" t="s">
        <v>22</v>
      </c>
      <c r="I257" s="362"/>
      <c r="J257" s="362"/>
      <c r="K257" s="362"/>
      <c r="L257" s="362"/>
      <c r="M257" s="363"/>
      <c r="N257" s="384"/>
      <c r="O257" s="421">
        <v>8</v>
      </c>
      <c r="P257" s="422"/>
    </row>
    <row r="258" spans="2:16" ht="15" customHeight="1" thickBot="1" x14ac:dyDescent="0.35">
      <c r="B258" s="380"/>
      <c r="C258" s="381"/>
      <c r="D258" s="178"/>
      <c r="E258" s="179"/>
      <c r="F258" s="166"/>
      <c r="G258" s="167"/>
      <c r="H258" s="361"/>
      <c r="I258" s="362"/>
      <c r="J258" s="362"/>
      <c r="K258" s="362"/>
      <c r="L258" s="362"/>
      <c r="M258" s="363"/>
      <c r="N258" s="365"/>
      <c r="O258" s="421"/>
      <c r="P258" s="422"/>
    </row>
    <row r="259" spans="2:16" ht="15" customHeight="1" thickBot="1" x14ac:dyDescent="0.35">
      <c r="B259" s="380"/>
      <c r="C259" s="381"/>
      <c r="D259" s="178"/>
      <c r="E259" s="179"/>
      <c r="F259" s="166"/>
      <c r="G259" s="167"/>
      <c r="H259" s="361" t="s">
        <v>23</v>
      </c>
      <c r="I259" s="362"/>
      <c r="J259" s="362"/>
      <c r="K259" s="362"/>
      <c r="L259" s="362"/>
      <c r="M259" s="363"/>
      <c r="N259" s="384"/>
      <c r="O259" s="421">
        <v>5</v>
      </c>
      <c r="P259" s="422"/>
    </row>
    <row r="260" spans="2:16" ht="15" customHeight="1" thickBot="1" x14ac:dyDescent="0.35">
      <c r="B260" s="380"/>
      <c r="C260" s="381"/>
      <c r="D260" s="178"/>
      <c r="E260" s="179"/>
      <c r="F260" s="166"/>
      <c r="G260" s="167"/>
      <c r="H260" s="361"/>
      <c r="I260" s="362"/>
      <c r="J260" s="362"/>
      <c r="K260" s="362"/>
      <c r="L260" s="362"/>
      <c r="M260" s="363"/>
      <c r="N260" s="365"/>
      <c r="O260" s="421"/>
      <c r="P260" s="422"/>
    </row>
    <row r="261" spans="2:16" ht="15" customHeight="1" thickBot="1" x14ac:dyDescent="0.35">
      <c r="B261" s="380"/>
      <c r="C261" s="381"/>
      <c r="D261" s="178"/>
      <c r="E261" s="179"/>
      <c r="F261" s="166"/>
      <c r="G261" s="167"/>
      <c r="H261" s="361" t="s">
        <v>24</v>
      </c>
      <c r="I261" s="362"/>
      <c r="J261" s="362"/>
      <c r="K261" s="362"/>
      <c r="L261" s="362"/>
      <c r="M261" s="363"/>
      <c r="N261" s="384"/>
      <c r="O261" s="421">
        <v>1</v>
      </c>
      <c r="P261" s="422"/>
    </row>
    <row r="262" spans="2:16" ht="15" customHeight="1" thickBot="1" x14ac:dyDescent="0.35">
      <c r="B262" s="382"/>
      <c r="C262" s="383"/>
      <c r="D262" s="180"/>
      <c r="E262" s="181"/>
      <c r="F262" s="168"/>
      <c r="G262" s="169"/>
      <c r="H262" s="417"/>
      <c r="I262" s="418"/>
      <c r="J262" s="418"/>
      <c r="K262" s="418"/>
      <c r="L262" s="418"/>
      <c r="M262" s="419"/>
      <c r="N262" s="420"/>
      <c r="O262" s="423"/>
      <c r="P262" s="424"/>
    </row>
    <row r="263" spans="2:16" ht="15.6" customHeight="1" thickTop="1" thickBot="1" x14ac:dyDescent="0.35">
      <c r="B263" s="505" t="s">
        <v>25</v>
      </c>
      <c r="C263" s="506"/>
      <c r="D263" s="182">
        <f>SUM(F263,O263:P274)</f>
        <v>139</v>
      </c>
      <c r="E263" s="183"/>
      <c r="F263" s="170">
        <v>4</v>
      </c>
      <c r="G263" s="553"/>
      <c r="H263" s="408" t="s">
        <v>26</v>
      </c>
      <c r="I263" s="409"/>
      <c r="J263" s="409"/>
      <c r="K263" s="409"/>
      <c r="L263" s="409"/>
      <c r="M263" s="410"/>
      <c r="N263" s="414"/>
      <c r="O263" s="415">
        <v>4</v>
      </c>
      <c r="P263" s="416"/>
    </row>
    <row r="264" spans="2:16" ht="15" customHeight="1" thickBot="1" x14ac:dyDescent="0.35">
      <c r="B264" s="507"/>
      <c r="C264" s="508"/>
      <c r="D264" s="184"/>
      <c r="E264" s="185"/>
      <c r="F264" s="166"/>
      <c r="G264" s="167"/>
      <c r="H264" s="411"/>
      <c r="I264" s="412"/>
      <c r="J264" s="412"/>
      <c r="K264" s="412"/>
      <c r="L264" s="412"/>
      <c r="M264" s="413"/>
      <c r="N264" s="405"/>
      <c r="O264" s="406"/>
      <c r="P264" s="407"/>
    </row>
    <row r="265" spans="2:16" ht="15" customHeight="1" thickBot="1" x14ac:dyDescent="0.35">
      <c r="B265" s="509"/>
      <c r="C265" s="510"/>
      <c r="D265" s="186"/>
      <c r="E265" s="187"/>
      <c r="F265" s="166"/>
      <c r="G265" s="167"/>
      <c r="H265" s="401" t="s">
        <v>27</v>
      </c>
      <c r="I265" s="402"/>
      <c r="J265" s="402"/>
      <c r="K265" s="402"/>
      <c r="L265" s="402"/>
      <c r="M265" s="403"/>
      <c r="N265" s="404"/>
      <c r="O265" s="406">
        <v>106</v>
      </c>
      <c r="P265" s="407"/>
    </row>
    <row r="266" spans="2:16" ht="15" customHeight="1" thickBot="1" x14ac:dyDescent="0.35">
      <c r="B266" s="509"/>
      <c r="C266" s="510"/>
      <c r="D266" s="186"/>
      <c r="E266" s="187"/>
      <c r="F266" s="166"/>
      <c r="G266" s="167"/>
      <c r="H266" s="401"/>
      <c r="I266" s="402"/>
      <c r="J266" s="402"/>
      <c r="K266" s="402"/>
      <c r="L266" s="402"/>
      <c r="M266" s="403"/>
      <c r="N266" s="405"/>
      <c r="O266" s="406"/>
      <c r="P266" s="407"/>
    </row>
    <row r="267" spans="2:16" ht="15" customHeight="1" thickBot="1" x14ac:dyDescent="0.35">
      <c r="B267" s="509"/>
      <c r="C267" s="510"/>
      <c r="D267" s="186"/>
      <c r="E267" s="187"/>
      <c r="F267" s="166"/>
      <c r="G267" s="167"/>
      <c r="H267" s="401" t="s">
        <v>28</v>
      </c>
      <c r="I267" s="402"/>
      <c r="J267" s="402"/>
      <c r="K267" s="402"/>
      <c r="L267" s="402"/>
      <c r="M267" s="403"/>
      <c r="N267" s="404"/>
      <c r="O267" s="406">
        <v>11</v>
      </c>
      <c r="P267" s="407"/>
    </row>
    <row r="268" spans="2:16" ht="15" customHeight="1" thickBot="1" x14ac:dyDescent="0.35">
      <c r="B268" s="509"/>
      <c r="C268" s="510"/>
      <c r="D268" s="186"/>
      <c r="E268" s="187"/>
      <c r="F268" s="166"/>
      <c r="G268" s="167"/>
      <c r="H268" s="401"/>
      <c r="I268" s="402"/>
      <c r="J268" s="402"/>
      <c r="K268" s="402"/>
      <c r="L268" s="402"/>
      <c r="M268" s="403"/>
      <c r="N268" s="405"/>
      <c r="O268" s="406"/>
      <c r="P268" s="407"/>
    </row>
    <row r="269" spans="2:16" ht="15" customHeight="1" thickBot="1" x14ac:dyDescent="0.35">
      <c r="B269" s="509"/>
      <c r="C269" s="510"/>
      <c r="D269" s="186"/>
      <c r="E269" s="187"/>
      <c r="F269" s="166"/>
      <c r="G269" s="167"/>
      <c r="H269" s="401" t="s">
        <v>29</v>
      </c>
      <c r="I269" s="402"/>
      <c r="J269" s="402"/>
      <c r="K269" s="402"/>
      <c r="L269" s="402"/>
      <c r="M269" s="403"/>
      <c r="N269" s="404"/>
      <c r="O269" s="406">
        <v>4</v>
      </c>
      <c r="P269" s="407"/>
    </row>
    <row r="270" spans="2:16" ht="15" customHeight="1" thickBot="1" x14ac:dyDescent="0.35">
      <c r="B270" s="509"/>
      <c r="C270" s="510"/>
      <c r="D270" s="186"/>
      <c r="E270" s="187"/>
      <c r="F270" s="166"/>
      <c r="G270" s="167"/>
      <c r="H270" s="401"/>
      <c r="I270" s="402"/>
      <c r="J270" s="402"/>
      <c r="K270" s="402"/>
      <c r="L270" s="402"/>
      <c r="M270" s="403"/>
      <c r="N270" s="405"/>
      <c r="O270" s="406"/>
      <c r="P270" s="407"/>
    </row>
    <row r="271" spans="2:16" ht="15" customHeight="1" thickBot="1" x14ac:dyDescent="0.35">
      <c r="B271" s="509"/>
      <c r="C271" s="510"/>
      <c r="D271" s="186"/>
      <c r="E271" s="187"/>
      <c r="F271" s="166"/>
      <c r="G271" s="167"/>
      <c r="H271" s="401" t="s">
        <v>30</v>
      </c>
      <c r="I271" s="402"/>
      <c r="J271" s="402"/>
      <c r="K271" s="402"/>
      <c r="L271" s="402"/>
      <c r="M271" s="403"/>
      <c r="N271" s="404"/>
      <c r="O271" s="406">
        <v>10</v>
      </c>
      <c r="P271" s="407"/>
    </row>
    <row r="272" spans="2:16" ht="15" customHeight="1" thickBot="1" x14ac:dyDescent="0.35">
      <c r="B272" s="509"/>
      <c r="C272" s="510"/>
      <c r="D272" s="186"/>
      <c r="E272" s="187"/>
      <c r="F272" s="166"/>
      <c r="G272" s="167"/>
      <c r="H272" s="401"/>
      <c r="I272" s="402"/>
      <c r="J272" s="402"/>
      <c r="K272" s="402"/>
      <c r="L272" s="402"/>
      <c r="M272" s="403"/>
      <c r="N272" s="405"/>
      <c r="O272" s="406"/>
      <c r="P272" s="407"/>
    </row>
    <row r="273" spans="2:16" ht="15" customHeight="1" thickBot="1" x14ac:dyDescent="0.35">
      <c r="B273" s="509"/>
      <c r="C273" s="510"/>
      <c r="D273" s="186"/>
      <c r="E273" s="187"/>
      <c r="F273" s="166"/>
      <c r="G273" s="167"/>
      <c r="H273" s="496" t="s">
        <v>31</v>
      </c>
      <c r="I273" s="497"/>
      <c r="J273" s="497"/>
      <c r="K273" s="497"/>
      <c r="L273" s="497"/>
      <c r="M273" s="498"/>
      <c r="N273" s="404"/>
      <c r="O273" s="406"/>
      <c r="P273" s="407"/>
    </row>
    <row r="274" spans="2:16" ht="15" customHeight="1" thickBot="1" x14ac:dyDescent="0.35">
      <c r="B274" s="511"/>
      <c r="C274" s="512"/>
      <c r="D274" s="188"/>
      <c r="E274" s="189"/>
      <c r="F274" s="168"/>
      <c r="G274" s="169"/>
      <c r="H274" s="499"/>
      <c r="I274" s="500"/>
      <c r="J274" s="500"/>
      <c r="K274" s="500"/>
      <c r="L274" s="500"/>
      <c r="M274" s="501"/>
      <c r="N274" s="502"/>
      <c r="O274" s="503"/>
      <c r="P274" s="504"/>
    </row>
    <row r="275" spans="2:16" ht="15" customHeight="1" thickTop="1" x14ac:dyDescent="0.3">
      <c r="B275" s="554" t="s">
        <v>57</v>
      </c>
      <c r="C275" s="555"/>
      <c r="D275" s="555"/>
      <c r="E275" s="555"/>
      <c r="F275" s="555"/>
      <c r="G275" s="555"/>
      <c r="H275" s="555"/>
      <c r="I275" s="555"/>
      <c r="J275" s="555"/>
      <c r="K275" s="555"/>
      <c r="L275" s="555"/>
      <c r="M275" s="555"/>
      <c r="N275" s="555"/>
      <c r="O275" s="555"/>
      <c r="P275" s="556"/>
    </row>
    <row r="276" spans="2:16" ht="15" customHeight="1" thickBot="1" x14ac:dyDescent="0.35">
      <c r="B276" s="557"/>
      <c r="C276" s="558"/>
      <c r="D276" s="558"/>
      <c r="E276" s="558"/>
      <c r="F276" s="558"/>
      <c r="G276" s="558"/>
      <c r="H276" s="558"/>
      <c r="I276" s="558"/>
      <c r="J276" s="558"/>
      <c r="K276" s="558"/>
      <c r="L276" s="558"/>
      <c r="M276" s="558"/>
      <c r="N276" s="558"/>
      <c r="O276" s="558"/>
      <c r="P276" s="559"/>
    </row>
    <row r="277" spans="2:16" ht="15.6" customHeight="1" thickTop="1" thickBot="1" x14ac:dyDescent="0.35">
      <c r="B277" s="480" t="s">
        <v>32</v>
      </c>
      <c r="C277" s="481"/>
      <c r="D277" s="484">
        <f>SUM(D235:E274)</f>
        <v>220</v>
      </c>
      <c r="E277" s="485"/>
      <c r="F277" s="488">
        <f>SUM(F235:G274)</f>
        <v>6</v>
      </c>
      <c r="G277" s="489"/>
      <c r="H277" s="460" t="s">
        <v>33</v>
      </c>
      <c r="I277" s="461"/>
      <c r="J277" s="462"/>
      <c r="K277" s="3"/>
      <c r="L277" s="466" t="s">
        <v>34</v>
      </c>
      <c r="M277" s="467"/>
      <c r="N277" s="468"/>
      <c r="O277" s="492">
        <f>SUM(O235:P274)</f>
        <v>214</v>
      </c>
      <c r="P277" s="493"/>
    </row>
    <row r="278" spans="2:16" ht="15" thickBot="1" x14ac:dyDescent="0.35">
      <c r="B278" s="482"/>
      <c r="C278" s="483"/>
      <c r="D278" s="486"/>
      <c r="E278" s="487"/>
      <c r="F278" s="490"/>
      <c r="G278" s="491"/>
      <c r="H278" s="463"/>
      <c r="I278" s="464"/>
      <c r="J278" s="465"/>
      <c r="K278" s="4"/>
      <c r="L278" s="469"/>
      <c r="M278" s="470"/>
      <c r="N278" s="471"/>
      <c r="O278" s="494"/>
      <c r="P278" s="495"/>
    </row>
    <row r="279" spans="2:16" ht="16.8" thickTop="1" thickBot="1" x14ac:dyDescent="0.35">
      <c r="B279" s="91"/>
      <c r="C279" s="92"/>
      <c r="D279" s="474">
        <v>2</v>
      </c>
      <c r="E279" s="475"/>
      <c r="F279" s="472" t="s">
        <v>35</v>
      </c>
      <c r="G279" s="472"/>
      <c r="H279" s="472"/>
      <c r="I279" s="472"/>
      <c r="J279" s="472"/>
      <c r="K279" s="472"/>
      <c r="L279" s="472"/>
      <c r="M279" s="472"/>
      <c r="N279" s="472"/>
      <c r="O279" s="472"/>
      <c r="P279" s="473"/>
    </row>
    <row r="280" spans="2:16" ht="16.2" thickBot="1" x14ac:dyDescent="0.35">
      <c r="B280" s="91"/>
      <c r="C280" s="92"/>
      <c r="D280" s="476">
        <v>8</v>
      </c>
      <c r="E280" s="477"/>
      <c r="F280" s="478" t="s">
        <v>36</v>
      </c>
      <c r="G280" s="478"/>
      <c r="H280" s="478"/>
      <c r="I280" s="478"/>
      <c r="J280" s="478"/>
      <c r="K280" s="478"/>
      <c r="L280" s="478"/>
      <c r="M280" s="478"/>
      <c r="N280" s="478"/>
      <c r="O280" s="478"/>
      <c r="P280" s="479"/>
    </row>
    <row r="281" spans="2:16" ht="16.2" thickBot="1" x14ac:dyDescent="0.35">
      <c r="B281" s="91"/>
      <c r="C281" s="92"/>
      <c r="D281" s="438">
        <v>0</v>
      </c>
      <c r="E281" s="439"/>
      <c r="F281" s="440" t="s">
        <v>37</v>
      </c>
      <c r="G281" s="440"/>
      <c r="H281" s="440"/>
      <c r="I281" s="440"/>
      <c r="J281" s="440"/>
      <c r="K281" s="440"/>
      <c r="L281" s="440"/>
      <c r="M281" s="440"/>
      <c r="N281" s="440"/>
      <c r="O281" s="440"/>
      <c r="P281" s="441"/>
    </row>
    <row r="282" spans="2:16" ht="15.6" thickTop="1" thickBot="1" x14ac:dyDescent="0.35">
      <c r="B282" s="442" t="s">
        <v>38</v>
      </c>
      <c r="C282" s="443"/>
      <c r="D282" s="446">
        <f>SUM(D277:E281)</f>
        <v>230</v>
      </c>
      <c r="E282" s="447"/>
      <c r="F282" s="454" t="s">
        <v>39</v>
      </c>
      <c r="G282" s="455"/>
      <c r="H282" s="455"/>
      <c r="I282" s="455"/>
      <c r="J282" s="455"/>
      <c r="K282" s="455"/>
      <c r="L282" s="455"/>
      <c r="M282" s="455"/>
      <c r="N282" s="456"/>
      <c r="O282" s="450">
        <v>230</v>
      </c>
      <c r="P282" s="451"/>
    </row>
    <row r="283" spans="2:16" ht="15" thickBot="1" x14ac:dyDescent="0.35">
      <c r="B283" s="444"/>
      <c r="C283" s="445"/>
      <c r="D283" s="448"/>
      <c r="E283" s="449"/>
      <c r="F283" s="457"/>
      <c r="G283" s="458"/>
      <c r="H283" s="458"/>
      <c r="I283" s="458"/>
      <c r="J283" s="458"/>
      <c r="K283" s="458"/>
      <c r="L283" s="458"/>
      <c r="M283" s="458"/>
      <c r="N283" s="459"/>
      <c r="O283" s="452"/>
      <c r="P283" s="453"/>
    </row>
    <row r="284" spans="2:16" ht="15" thickTop="1" x14ac:dyDescent="0.3">
      <c r="B284" s="513"/>
      <c r="C284" s="514"/>
      <c r="D284" s="514"/>
      <c r="E284" s="514"/>
      <c r="F284" s="514"/>
      <c r="G284" s="514"/>
      <c r="H284" s="514"/>
      <c r="I284" s="514"/>
      <c r="J284" s="514"/>
      <c r="K284" s="514"/>
      <c r="L284" s="514"/>
      <c r="M284" s="514"/>
      <c r="N284" s="514"/>
      <c r="O284" s="514"/>
      <c r="P284" s="514"/>
    </row>
    <row r="285" spans="2:16" ht="15" thickBot="1" x14ac:dyDescent="0.35">
      <c r="B285" s="515"/>
      <c r="C285" s="516"/>
      <c r="D285" s="516"/>
      <c r="E285" s="516"/>
      <c r="F285" s="516"/>
      <c r="G285" s="516"/>
      <c r="H285" s="516"/>
      <c r="I285" s="516"/>
      <c r="J285" s="516"/>
      <c r="K285" s="516"/>
      <c r="L285" s="516"/>
      <c r="M285" s="516"/>
      <c r="N285" s="516"/>
      <c r="O285" s="516"/>
      <c r="P285" s="516"/>
    </row>
    <row r="286" spans="2:16" ht="94.2" customHeight="1" thickTop="1" thickBot="1" x14ac:dyDescent="0.5">
      <c r="B286" s="429" t="s">
        <v>40</v>
      </c>
      <c r="C286" s="430"/>
      <c r="D286" s="430"/>
      <c r="E286" s="431"/>
      <c r="F286" s="432" t="s">
        <v>41</v>
      </c>
      <c r="G286" s="433"/>
      <c r="H286" s="433"/>
      <c r="I286" s="433"/>
      <c r="J286" s="433"/>
      <c r="K286" s="433"/>
      <c r="L286" s="433"/>
      <c r="M286" s="433"/>
      <c r="N286" s="433"/>
      <c r="O286" s="434"/>
      <c r="P286" s="169"/>
    </row>
    <row r="287" spans="2:16" ht="30.6" customHeight="1" thickTop="1" thickBot="1" x14ac:dyDescent="0.35">
      <c r="B287" s="226"/>
      <c r="C287" s="227"/>
      <c r="D287" s="227"/>
      <c r="E287" s="228"/>
      <c r="F287" s="6" t="s">
        <v>42</v>
      </c>
      <c r="G287" s="6" t="s">
        <v>43</v>
      </c>
      <c r="H287" s="7" t="s">
        <v>44</v>
      </c>
      <c r="I287" s="7" t="s">
        <v>45</v>
      </c>
      <c r="J287" s="8" t="s">
        <v>47</v>
      </c>
      <c r="K287" s="9" t="s">
        <v>46</v>
      </c>
      <c r="L287" s="5" t="s">
        <v>48</v>
      </c>
      <c r="M287" s="10" t="s">
        <v>49</v>
      </c>
      <c r="N287" s="11" t="s">
        <v>50</v>
      </c>
      <c r="O287" s="12" t="s">
        <v>51</v>
      </c>
      <c r="P287" s="20" t="s">
        <v>52</v>
      </c>
    </row>
    <row r="288" spans="2:16" ht="78" customHeight="1" thickTop="1" thickBot="1" x14ac:dyDescent="0.35">
      <c r="B288" s="229"/>
      <c r="C288" s="230"/>
      <c r="D288" s="230"/>
      <c r="E288" s="231"/>
      <c r="F288" s="13">
        <v>421</v>
      </c>
      <c r="G288" s="14">
        <v>180</v>
      </c>
      <c r="H288" s="15">
        <v>399</v>
      </c>
      <c r="I288" s="16">
        <v>167</v>
      </c>
      <c r="J288" s="17">
        <f>SUM(H288,F288)</f>
        <v>820</v>
      </c>
      <c r="K288" s="18">
        <f>SUM(G288,I288)</f>
        <v>347</v>
      </c>
      <c r="L288" s="19">
        <f>K288*100/J288</f>
        <v>42.31707317073171</v>
      </c>
      <c r="M288" s="21">
        <v>7</v>
      </c>
      <c r="N288" s="22">
        <v>6</v>
      </c>
      <c r="O288" s="23">
        <v>0</v>
      </c>
      <c r="P288" s="24">
        <f>K288-(M288+N288+O288)</f>
        <v>334</v>
      </c>
    </row>
    <row r="289" spans="2:40" ht="30" customHeight="1" thickTop="1" thickBot="1" x14ac:dyDescent="0.35">
      <c r="B289" s="560" t="s">
        <v>58</v>
      </c>
      <c r="C289" s="561"/>
      <c r="D289" s="561"/>
      <c r="E289" s="561"/>
      <c r="F289" s="561"/>
      <c r="G289" s="561"/>
      <c r="H289" s="561"/>
      <c r="I289" s="561"/>
      <c r="J289" s="561"/>
      <c r="K289" s="561"/>
      <c r="L289" s="561"/>
      <c r="M289" s="561"/>
      <c r="N289" s="561"/>
      <c r="O289" s="561"/>
      <c r="P289" s="562"/>
      <c r="R289" s="258" t="s">
        <v>171</v>
      </c>
      <c r="S289" s="259"/>
      <c r="T289" s="259"/>
      <c r="U289" s="259"/>
      <c r="V289" s="260"/>
      <c r="X289" s="258" t="s">
        <v>173</v>
      </c>
      <c r="Y289" s="259"/>
      <c r="Z289" s="259"/>
      <c r="AA289" s="259"/>
      <c r="AB289" s="260"/>
      <c r="AD289" s="258" t="s">
        <v>172</v>
      </c>
      <c r="AE289" s="259"/>
      <c r="AF289" s="259"/>
      <c r="AG289" s="259"/>
      <c r="AH289" s="260"/>
      <c r="AJ289" s="258" t="s">
        <v>174</v>
      </c>
      <c r="AK289" s="259"/>
      <c r="AL289" s="259"/>
      <c r="AM289" s="259"/>
      <c r="AN289" s="260"/>
    </row>
    <row r="290" spans="2:40" ht="21.9" customHeight="1" thickTop="1" x14ac:dyDescent="0.3">
      <c r="B290" s="235" t="s">
        <v>0</v>
      </c>
      <c r="C290" s="236"/>
      <c r="D290" s="235" t="s">
        <v>1</v>
      </c>
      <c r="E290" s="236"/>
      <c r="F290" s="328" t="s">
        <v>17</v>
      </c>
      <c r="G290" s="329"/>
      <c r="H290" s="332" t="s">
        <v>2</v>
      </c>
      <c r="I290" s="333"/>
      <c r="J290" s="333"/>
      <c r="K290" s="333"/>
      <c r="L290" s="333"/>
      <c r="M290" s="334"/>
      <c r="N290" s="356"/>
      <c r="O290" s="328" t="s">
        <v>3</v>
      </c>
      <c r="P290" s="329"/>
      <c r="R290" s="261" t="s">
        <v>175</v>
      </c>
      <c r="S290" s="263" t="s">
        <v>160</v>
      </c>
      <c r="T290" s="264"/>
      <c r="U290" s="267" t="s">
        <v>161</v>
      </c>
      <c r="V290" s="268"/>
      <c r="X290" s="261" t="s">
        <v>175</v>
      </c>
      <c r="Y290" s="263" t="s">
        <v>160</v>
      </c>
      <c r="Z290" s="264"/>
      <c r="AA290" s="267" t="s">
        <v>161</v>
      </c>
      <c r="AB290" s="268"/>
      <c r="AD290" s="261" t="s">
        <v>175</v>
      </c>
      <c r="AE290" s="263" t="s">
        <v>160</v>
      </c>
      <c r="AF290" s="264"/>
      <c r="AG290" s="267" t="s">
        <v>161</v>
      </c>
      <c r="AH290" s="268"/>
      <c r="AJ290" s="261" t="s">
        <v>175</v>
      </c>
      <c r="AK290" s="263" t="s">
        <v>160</v>
      </c>
      <c r="AL290" s="264"/>
      <c r="AM290" s="267" t="s">
        <v>161</v>
      </c>
      <c r="AN290" s="268"/>
    </row>
    <row r="291" spans="2:40" ht="21.9" customHeight="1" thickBot="1" x14ac:dyDescent="0.35">
      <c r="B291" s="237"/>
      <c r="C291" s="238"/>
      <c r="D291" s="237"/>
      <c r="E291" s="238"/>
      <c r="F291" s="330"/>
      <c r="G291" s="331"/>
      <c r="H291" s="335"/>
      <c r="I291" s="336"/>
      <c r="J291" s="336"/>
      <c r="K291" s="336"/>
      <c r="L291" s="336"/>
      <c r="M291" s="337"/>
      <c r="N291" s="357"/>
      <c r="O291" s="330"/>
      <c r="P291" s="331"/>
      <c r="R291" s="262"/>
      <c r="S291" s="265"/>
      <c r="T291" s="266"/>
      <c r="U291" s="269"/>
      <c r="V291" s="270"/>
      <c r="X291" s="262"/>
      <c r="Y291" s="265"/>
      <c r="Z291" s="266"/>
      <c r="AA291" s="269"/>
      <c r="AB291" s="270"/>
      <c r="AD291" s="262"/>
      <c r="AE291" s="265"/>
      <c r="AF291" s="266"/>
      <c r="AG291" s="269"/>
      <c r="AH291" s="270"/>
      <c r="AJ291" s="262"/>
      <c r="AK291" s="265"/>
      <c r="AL291" s="266"/>
      <c r="AM291" s="269"/>
      <c r="AN291" s="270"/>
    </row>
    <row r="292" spans="2:40" ht="17.25" customHeight="1" thickTop="1" thickBot="1" x14ac:dyDescent="0.35">
      <c r="B292" s="204" t="s">
        <v>4</v>
      </c>
      <c r="C292" s="205"/>
      <c r="D292" s="208">
        <f>SUM(F292,O292)</f>
        <v>0</v>
      </c>
      <c r="E292" s="209"/>
      <c r="F292" s="212">
        <v>0</v>
      </c>
      <c r="G292" s="213"/>
      <c r="H292" s="216" t="s">
        <v>5</v>
      </c>
      <c r="I292" s="217"/>
      <c r="J292" s="217"/>
      <c r="K292" s="217"/>
      <c r="L292" s="217"/>
      <c r="M292" s="218"/>
      <c r="N292" s="222"/>
      <c r="O292" s="224">
        <v>0</v>
      </c>
      <c r="P292" s="213"/>
      <c r="R292" s="49" t="s">
        <v>162</v>
      </c>
      <c r="S292" s="271">
        <v>34</v>
      </c>
      <c r="T292" s="272"/>
      <c r="U292" s="241">
        <f>SUM(S292*100/H288)</f>
        <v>8.5213032581453643</v>
      </c>
      <c r="V292" s="242"/>
      <c r="X292" s="49" t="s">
        <v>162</v>
      </c>
      <c r="Y292" s="271">
        <v>88</v>
      </c>
      <c r="Z292" s="272"/>
      <c r="AA292" s="241">
        <f>SUM(Y292*100/H288)</f>
        <v>22.055137844611529</v>
      </c>
      <c r="AB292" s="242"/>
      <c r="AD292" s="49" t="s">
        <v>162</v>
      </c>
      <c r="AE292" s="271">
        <v>107</v>
      </c>
      <c r="AF292" s="272"/>
      <c r="AG292" s="241">
        <f>SUM(AE292*100/H288)</f>
        <v>26.817042606516292</v>
      </c>
      <c r="AH292" s="242"/>
      <c r="AJ292" s="49" t="s">
        <v>162</v>
      </c>
      <c r="AK292" s="271">
        <v>167</v>
      </c>
      <c r="AL292" s="272"/>
      <c r="AM292" s="241">
        <f>SUM(AK292*100/H288)</f>
        <v>41.854636591478695</v>
      </c>
      <c r="AN292" s="242"/>
    </row>
    <row r="293" spans="2:40" ht="17.25" customHeight="1" thickBot="1" x14ac:dyDescent="0.35">
      <c r="B293" s="206"/>
      <c r="C293" s="207"/>
      <c r="D293" s="210"/>
      <c r="E293" s="211"/>
      <c r="F293" s="214"/>
      <c r="G293" s="215"/>
      <c r="H293" s="219"/>
      <c r="I293" s="220"/>
      <c r="J293" s="220"/>
      <c r="K293" s="220"/>
      <c r="L293" s="220"/>
      <c r="M293" s="221"/>
      <c r="N293" s="223"/>
      <c r="O293" s="225"/>
      <c r="P293" s="215"/>
      <c r="R293" s="50" t="s">
        <v>163</v>
      </c>
      <c r="S293" s="239">
        <v>32</v>
      </c>
      <c r="T293" s="240"/>
      <c r="U293" s="241">
        <f>SUM(S293*100/F288)</f>
        <v>7.6009501187648452</v>
      </c>
      <c r="V293" s="242"/>
      <c r="X293" s="50" t="s">
        <v>163</v>
      </c>
      <c r="Y293" s="239">
        <v>86</v>
      </c>
      <c r="Z293" s="240"/>
      <c r="AA293" s="241">
        <f>SUM(Y293*100/F288)</f>
        <v>20.427553444180521</v>
      </c>
      <c r="AB293" s="242"/>
      <c r="AD293" s="50" t="s">
        <v>163</v>
      </c>
      <c r="AE293" s="239">
        <v>108</v>
      </c>
      <c r="AF293" s="240"/>
      <c r="AG293" s="241">
        <f>SUM(AE293*100/F288)</f>
        <v>25.653206650831354</v>
      </c>
      <c r="AH293" s="242"/>
      <c r="AJ293" s="50" t="s">
        <v>163</v>
      </c>
      <c r="AK293" s="239">
        <v>180</v>
      </c>
      <c r="AL293" s="240"/>
      <c r="AM293" s="241">
        <f>SUM(AK293*100/F288)</f>
        <v>42.755344418052253</v>
      </c>
      <c r="AN293" s="242"/>
    </row>
    <row r="294" spans="2:40" ht="15.6" customHeight="1" thickBot="1" x14ac:dyDescent="0.35">
      <c r="B294" s="338" t="s">
        <v>11</v>
      </c>
      <c r="C294" s="339"/>
      <c r="D294" s="342">
        <f t="shared" ref="D294" si="30">SUM(F294,O294)</f>
        <v>2</v>
      </c>
      <c r="E294" s="343"/>
      <c r="F294" s="344">
        <v>0</v>
      </c>
      <c r="G294" s="345"/>
      <c r="H294" s="346" t="s">
        <v>6</v>
      </c>
      <c r="I294" s="347"/>
      <c r="J294" s="347"/>
      <c r="K294" s="347"/>
      <c r="L294" s="347"/>
      <c r="M294" s="348"/>
      <c r="N294" s="366"/>
      <c r="O294" s="349">
        <v>2</v>
      </c>
      <c r="P294" s="345"/>
      <c r="R294" s="243" t="s">
        <v>164</v>
      </c>
      <c r="S294" s="246">
        <f>SUM(S292:T293)</f>
        <v>66</v>
      </c>
      <c r="T294" s="247"/>
      <c r="U294" s="252">
        <f>SUM(S294*100/J288)</f>
        <v>8.0487804878048781</v>
      </c>
      <c r="V294" s="253"/>
      <c r="X294" s="243" t="s">
        <v>164</v>
      </c>
      <c r="Y294" s="246">
        <f>SUM(Y292:Z293)</f>
        <v>174</v>
      </c>
      <c r="Z294" s="247"/>
      <c r="AA294" s="252">
        <f>SUM(Y294*100/J288)</f>
        <v>21.219512195121951</v>
      </c>
      <c r="AB294" s="253"/>
      <c r="AD294" s="243" t="s">
        <v>164</v>
      </c>
      <c r="AE294" s="246">
        <f>SUM(AE292:AF293)</f>
        <v>215</v>
      </c>
      <c r="AF294" s="247"/>
      <c r="AG294" s="252">
        <f>SUM(AE294*100/J288)</f>
        <v>26.219512195121951</v>
      </c>
      <c r="AH294" s="253"/>
      <c r="AJ294" s="243" t="s">
        <v>164</v>
      </c>
      <c r="AK294" s="246">
        <f>SUM(AK292:AL293)</f>
        <v>347</v>
      </c>
      <c r="AL294" s="247"/>
      <c r="AM294" s="252">
        <f>SUM(AK294*100/J288)</f>
        <v>42.31707317073171</v>
      </c>
      <c r="AN294" s="253"/>
    </row>
    <row r="295" spans="2:40" ht="15" customHeight="1" thickBot="1" x14ac:dyDescent="0.35">
      <c r="B295" s="340"/>
      <c r="C295" s="341"/>
      <c r="D295" s="342"/>
      <c r="E295" s="343"/>
      <c r="F295" s="344"/>
      <c r="G295" s="345"/>
      <c r="H295" s="346"/>
      <c r="I295" s="347"/>
      <c r="J295" s="347"/>
      <c r="K295" s="347"/>
      <c r="L295" s="347"/>
      <c r="M295" s="348"/>
      <c r="N295" s="367"/>
      <c r="O295" s="349"/>
      <c r="P295" s="345"/>
      <c r="R295" s="244"/>
      <c r="S295" s="248"/>
      <c r="T295" s="249"/>
      <c r="U295" s="254"/>
      <c r="V295" s="255"/>
      <c r="X295" s="244"/>
      <c r="Y295" s="248"/>
      <c r="Z295" s="249"/>
      <c r="AA295" s="254"/>
      <c r="AB295" s="255"/>
      <c r="AD295" s="244"/>
      <c r="AE295" s="248"/>
      <c r="AF295" s="249"/>
      <c r="AG295" s="254"/>
      <c r="AH295" s="255"/>
      <c r="AJ295" s="244"/>
      <c r="AK295" s="248"/>
      <c r="AL295" s="249"/>
      <c r="AM295" s="254"/>
      <c r="AN295" s="255"/>
    </row>
    <row r="296" spans="2:40" ht="15.6" customHeight="1" thickBot="1" x14ac:dyDescent="0.35">
      <c r="B296" s="350" t="s">
        <v>12</v>
      </c>
      <c r="C296" s="351"/>
      <c r="D296" s="395">
        <f t="shared" ref="D296" si="31">SUM(F296,O296)</f>
        <v>0</v>
      </c>
      <c r="E296" s="396"/>
      <c r="F296" s="397">
        <v>0</v>
      </c>
      <c r="G296" s="274"/>
      <c r="H296" s="398" t="s">
        <v>7</v>
      </c>
      <c r="I296" s="399"/>
      <c r="J296" s="399"/>
      <c r="K296" s="399"/>
      <c r="L296" s="399"/>
      <c r="M296" s="400"/>
      <c r="N296" s="368"/>
      <c r="O296" s="273">
        <v>0</v>
      </c>
      <c r="P296" s="274"/>
      <c r="R296" s="244"/>
      <c r="S296" s="248"/>
      <c r="T296" s="249"/>
      <c r="U296" s="254"/>
      <c r="V296" s="255"/>
      <c r="X296" s="244"/>
      <c r="Y296" s="248"/>
      <c r="Z296" s="249"/>
      <c r="AA296" s="254"/>
      <c r="AB296" s="255"/>
      <c r="AD296" s="244"/>
      <c r="AE296" s="248"/>
      <c r="AF296" s="249"/>
      <c r="AG296" s="254"/>
      <c r="AH296" s="255"/>
      <c r="AJ296" s="244"/>
      <c r="AK296" s="248"/>
      <c r="AL296" s="249"/>
      <c r="AM296" s="254"/>
      <c r="AN296" s="255"/>
    </row>
    <row r="297" spans="2:40" ht="15" customHeight="1" thickBot="1" x14ac:dyDescent="0.35">
      <c r="B297" s="352"/>
      <c r="C297" s="353"/>
      <c r="D297" s="395"/>
      <c r="E297" s="396"/>
      <c r="F297" s="397"/>
      <c r="G297" s="274"/>
      <c r="H297" s="398"/>
      <c r="I297" s="399"/>
      <c r="J297" s="399"/>
      <c r="K297" s="399"/>
      <c r="L297" s="399"/>
      <c r="M297" s="400"/>
      <c r="N297" s="369"/>
      <c r="O297" s="273"/>
      <c r="P297" s="274"/>
      <c r="R297" s="245"/>
      <c r="S297" s="250"/>
      <c r="T297" s="251"/>
      <c r="U297" s="256"/>
      <c r="V297" s="257"/>
      <c r="X297" s="245"/>
      <c r="Y297" s="250"/>
      <c r="Z297" s="251"/>
      <c r="AA297" s="256"/>
      <c r="AB297" s="257"/>
      <c r="AD297" s="245"/>
      <c r="AE297" s="250"/>
      <c r="AF297" s="251"/>
      <c r="AG297" s="256"/>
      <c r="AH297" s="257"/>
      <c r="AJ297" s="245"/>
      <c r="AK297" s="250"/>
      <c r="AL297" s="251"/>
      <c r="AM297" s="256"/>
      <c r="AN297" s="257"/>
    </row>
    <row r="298" spans="2:40" ht="15.6" customHeight="1" thickBot="1" x14ac:dyDescent="0.35">
      <c r="B298" s="385" t="s">
        <v>13</v>
      </c>
      <c r="C298" s="386"/>
      <c r="D298" s="389">
        <f t="shared" ref="D298" si="32">SUM(F298,O298)</f>
        <v>2</v>
      </c>
      <c r="E298" s="390"/>
      <c r="F298" s="391">
        <v>0</v>
      </c>
      <c r="G298" s="279"/>
      <c r="H298" s="392" t="s">
        <v>8</v>
      </c>
      <c r="I298" s="393"/>
      <c r="J298" s="393"/>
      <c r="K298" s="393"/>
      <c r="L298" s="393"/>
      <c r="M298" s="394"/>
      <c r="N298" s="370"/>
      <c r="O298" s="278">
        <v>2</v>
      </c>
      <c r="P298" s="279"/>
    </row>
    <row r="299" spans="2:40" ht="15" customHeight="1" thickBot="1" x14ac:dyDescent="0.35">
      <c r="B299" s="387"/>
      <c r="C299" s="388"/>
      <c r="D299" s="389"/>
      <c r="E299" s="390"/>
      <c r="F299" s="391"/>
      <c r="G299" s="279"/>
      <c r="H299" s="392"/>
      <c r="I299" s="393"/>
      <c r="J299" s="393"/>
      <c r="K299" s="393"/>
      <c r="L299" s="393"/>
      <c r="M299" s="394"/>
      <c r="N299" s="371"/>
      <c r="O299" s="278"/>
      <c r="P299" s="279"/>
    </row>
    <row r="300" spans="2:40" ht="15.6" customHeight="1" thickBot="1" x14ac:dyDescent="0.35">
      <c r="B300" s="280" t="s">
        <v>14</v>
      </c>
      <c r="C300" s="281"/>
      <c r="D300" s="284">
        <f t="shared" ref="D300" si="33">SUM(F300,O300)</f>
        <v>4</v>
      </c>
      <c r="E300" s="285"/>
      <c r="F300" s="286">
        <v>0</v>
      </c>
      <c r="G300" s="287"/>
      <c r="H300" s="288" t="s">
        <v>9</v>
      </c>
      <c r="I300" s="289"/>
      <c r="J300" s="289"/>
      <c r="K300" s="289"/>
      <c r="L300" s="289"/>
      <c r="M300" s="290"/>
      <c r="N300" s="372"/>
      <c r="O300" s="294">
        <v>4</v>
      </c>
      <c r="P300" s="287"/>
    </row>
    <row r="301" spans="2:40" ht="15" customHeight="1" thickBot="1" x14ac:dyDescent="0.35">
      <c r="B301" s="282"/>
      <c r="C301" s="283"/>
      <c r="D301" s="284"/>
      <c r="E301" s="285"/>
      <c r="F301" s="286"/>
      <c r="G301" s="287"/>
      <c r="H301" s="291"/>
      <c r="I301" s="292"/>
      <c r="J301" s="292"/>
      <c r="K301" s="292"/>
      <c r="L301" s="292"/>
      <c r="M301" s="293"/>
      <c r="N301" s="373"/>
      <c r="O301" s="294"/>
      <c r="P301" s="287"/>
    </row>
    <row r="302" spans="2:40" ht="15.75" customHeight="1" thickBot="1" x14ac:dyDescent="0.35">
      <c r="B302" s="295" t="s">
        <v>15</v>
      </c>
      <c r="C302" s="296"/>
      <c r="D302" s="299">
        <f t="shared" ref="D302" si="34">SUM(F302,O302)</f>
        <v>0</v>
      </c>
      <c r="E302" s="300"/>
      <c r="F302" s="301"/>
      <c r="G302" s="302"/>
      <c r="H302" s="303"/>
      <c r="I302" s="304"/>
      <c r="J302" s="304"/>
      <c r="K302" s="304"/>
      <c r="L302" s="304"/>
      <c r="M302" s="305"/>
      <c r="N302" s="374"/>
      <c r="O302" s="306"/>
      <c r="P302" s="307"/>
    </row>
    <row r="303" spans="2:40" ht="15" customHeight="1" thickBot="1" x14ac:dyDescent="0.35">
      <c r="B303" s="297"/>
      <c r="C303" s="298"/>
      <c r="D303" s="299"/>
      <c r="E303" s="300"/>
      <c r="F303" s="301"/>
      <c r="G303" s="302"/>
      <c r="H303" s="303"/>
      <c r="I303" s="304"/>
      <c r="J303" s="304"/>
      <c r="K303" s="304"/>
      <c r="L303" s="304"/>
      <c r="M303" s="305"/>
      <c r="N303" s="375"/>
      <c r="O303" s="306"/>
      <c r="P303" s="307"/>
    </row>
    <row r="304" spans="2:40" ht="15.75" customHeight="1" thickBot="1" x14ac:dyDescent="0.35">
      <c r="B304" s="308" t="s">
        <v>16</v>
      </c>
      <c r="C304" s="309"/>
      <c r="D304" s="312">
        <f t="shared" ref="D304" si="35">SUM(F304,O304)</f>
        <v>2</v>
      </c>
      <c r="E304" s="313"/>
      <c r="F304" s="316">
        <v>0</v>
      </c>
      <c r="G304" s="317"/>
      <c r="H304" s="320" t="s">
        <v>10</v>
      </c>
      <c r="I304" s="321"/>
      <c r="J304" s="321"/>
      <c r="K304" s="321"/>
      <c r="L304" s="321"/>
      <c r="M304" s="322"/>
      <c r="N304" s="354"/>
      <c r="O304" s="326">
        <v>2</v>
      </c>
      <c r="P304" s="317"/>
    </row>
    <row r="305" spans="2:16" ht="15" customHeight="1" thickBot="1" x14ac:dyDescent="0.35">
      <c r="B305" s="310"/>
      <c r="C305" s="311"/>
      <c r="D305" s="314"/>
      <c r="E305" s="315"/>
      <c r="F305" s="318"/>
      <c r="G305" s="319"/>
      <c r="H305" s="323"/>
      <c r="I305" s="324"/>
      <c r="J305" s="324"/>
      <c r="K305" s="324"/>
      <c r="L305" s="324"/>
      <c r="M305" s="325"/>
      <c r="N305" s="355"/>
      <c r="O305" s="327"/>
      <c r="P305" s="319"/>
    </row>
    <row r="306" spans="2:16" ht="16.5" customHeight="1" thickTop="1" thickBot="1" x14ac:dyDescent="0.35">
      <c r="B306" s="376" t="s">
        <v>18</v>
      </c>
      <c r="C306" s="377"/>
      <c r="D306" s="190">
        <f>SUM(F306,O306:P319)</f>
        <v>122</v>
      </c>
      <c r="E306" s="191"/>
      <c r="F306" s="162">
        <v>5</v>
      </c>
      <c r="G306" s="163"/>
      <c r="H306" s="358" t="s">
        <v>19</v>
      </c>
      <c r="I306" s="359"/>
      <c r="J306" s="359"/>
      <c r="K306" s="359"/>
      <c r="L306" s="359"/>
      <c r="M306" s="360"/>
      <c r="N306" s="364"/>
      <c r="O306" s="517">
        <v>25</v>
      </c>
      <c r="P306" s="518"/>
    </row>
    <row r="307" spans="2:16" ht="15" customHeight="1" thickBot="1" x14ac:dyDescent="0.35">
      <c r="B307" s="378"/>
      <c r="C307" s="379"/>
      <c r="D307" s="192"/>
      <c r="E307" s="193"/>
      <c r="F307" s="164"/>
      <c r="G307" s="165"/>
      <c r="H307" s="361"/>
      <c r="I307" s="362"/>
      <c r="J307" s="362"/>
      <c r="K307" s="362"/>
      <c r="L307" s="362"/>
      <c r="M307" s="363"/>
      <c r="N307" s="365"/>
      <c r="O307" s="421"/>
      <c r="P307" s="422"/>
    </row>
    <row r="308" spans="2:16" ht="15" customHeight="1" thickBot="1" x14ac:dyDescent="0.35">
      <c r="B308" s="380"/>
      <c r="C308" s="381"/>
      <c r="D308" s="186"/>
      <c r="E308" s="187"/>
      <c r="F308" s="166"/>
      <c r="G308" s="167"/>
      <c r="H308" s="361" t="s">
        <v>20</v>
      </c>
      <c r="I308" s="362"/>
      <c r="J308" s="362"/>
      <c r="K308" s="362"/>
      <c r="L308" s="362"/>
      <c r="M308" s="363"/>
      <c r="N308" s="384"/>
      <c r="O308" s="421">
        <v>33</v>
      </c>
      <c r="P308" s="422"/>
    </row>
    <row r="309" spans="2:16" ht="15" customHeight="1" thickBot="1" x14ac:dyDescent="0.35">
      <c r="B309" s="380"/>
      <c r="C309" s="381"/>
      <c r="D309" s="186"/>
      <c r="E309" s="187"/>
      <c r="F309" s="166"/>
      <c r="G309" s="167"/>
      <c r="H309" s="361"/>
      <c r="I309" s="362"/>
      <c r="J309" s="362"/>
      <c r="K309" s="362"/>
      <c r="L309" s="362"/>
      <c r="M309" s="363"/>
      <c r="N309" s="365"/>
      <c r="O309" s="421"/>
      <c r="P309" s="422"/>
    </row>
    <row r="310" spans="2:16" ht="15" customHeight="1" thickBot="1" x14ac:dyDescent="0.35">
      <c r="B310" s="380"/>
      <c r="C310" s="381"/>
      <c r="D310" s="186"/>
      <c r="E310" s="187"/>
      <c r="F310" s="166"/>
      <c r="G310" s="167"/>
      <c r="H310" s="361" t="s">
        <v>169</v>
      </c>
      <c r="I310" s="362"/>
      <c r="J310" s="362"/>
      <c r="K310" s="362"/>
      <c r="L310" s="362"/>
      <c r="M310" s="363"/>
      <c r="N310" s="384"/>
      <c r="O310" s="421">
        <v>0</v>
      </c>
      <c r="P310" s="422"/>
    </row>
    <row r="311" spans="2:16" ht="15" customHeight="1" thickBot="1" x14ac:dyDescent="0.35">
      <c r="B311" s="380"/>
      <c r="C311" s="381"/>
      <c r="D311" s="186"/>
      <c r="E311" s="187"/>
      <c r="F311" s="166"/>
      <c r="G311" s="167"/>
      <c r="H311" s="361"/>
      <c r="I311" s="362"/>
      <c r="J311" s="362"/>
      <c r="K311" s="362"/>
      <c r="L311" s="362"/>
      <c r="M311" s="363"/>
      <c r="N311" s="365"/>
      <c r="O311" s="421"/>
      <c r="P311" s="422"/>
    </row>
    <row r="312" spans="2:16" ht="15" customHeight="1" thickBot="1" x14ac:dyDescent="0.35">
      <c r="B312" s="380"/>
      <c r="C312" s="381"/>
      <c r="D312" s="186"/>
      <c r="E312" s="187"/>
      <c r="F312" s="166"/>
      <c r="G312" s="167"/>
      <c r="H312" s="361" t="s">
        <v>21</v>
      </c>
      <c r="I312" s="362"/>
      <c r="J312" s="362"/>
      <c r="K312" s="362"/>
      <c r="L312" s="362"/>
      <c r="M312" s="363"/>
      <c r="N312" s="384"/>
      <c r="O312" s="421">
        <v>33</v>
      </c>
      <c r="P312" s="422"/>
    </row>
    <row r="313" spans="2:16" ht="15" customHeight="1" thickBot="1" x14ac:dyDescent="0.35">
      <c r="B313" s="380"/>
      <c r="C313" s="381"/>
      <c r="D313" s="186"/>
      <c r="E313" s="187"/>
      <c r="F313" s="166"/>
      <c r="G313" s="167"/>
      <c r="H313" s="361"/>
      <c r="I313" s="362"/>
      <c r="J313" s="362"/>
      <c r="K313" s="362"/>
      <c r="L313" s="362"/>
      <c r="M313" s="363"/>
      <c r="N313" s="365"/>
      <c r="O313" s="421"/>
      <c r="P313" s="422"/>
    </row>
    <row r="314" spans="2:16" ht="15" customHeight="1" thickBot="1" x14ac:dyDescent="0.35">
      <c r="B314" s="380"/>
      <c r="C314" s="381"/>
      <c r="D314" s="186"/>
      <c r="E314" s="187"/>
      <c r="F314" s="166"/>
      <c r="G314" s="167"/>
      <c r="H314" s="361" t="s">
        <v>22</v>
      </c>
      <c r="I314" s="362"/>
      <c r="J314" s="362"/>
      <c r="K314" s="362"/>
      <c r="L314" s="362"/>
      <c r="M314" s="363"/>
      <c r="N314" s="384"/>
      <c r="O314" s="421">
        <v>17</v>
      </c>
      <c r="P314" s="422"/>
    </row>
    <row r="315" spans="2:16" ht="15" customHeight="1" thickBot="1" x14ac:dyDescent="0.35">
      <c r="B315" s="380"/>
      <c r="C315" s="381"/>
      <c r="D315" s="186"/>
      <c r="E315" s="187"/>
      <c r="F315" s="166"/>
      <c r="G315" s="167"/>
      <c r="H315" s="361"/>
      <c r="I315" s="362"/>
      <c r="J315" s="362"/>
      <c r="K315" s="362"/>
      <c r="L315" s="362"/>
      <c r="M315" s="363"/>
      <c r="N315" s="365"/>
      <c r="O315" s="421"/>
      <c r="P315" s="422"/>
    </row>
    <row r="316" spans="2:16" ht="15" customHeight="1" thickBot="1" x14ac:dyDescent="0.35">
      <c r="B316" s="380"/>
      <c r="C316" s="381"/>
      <c r="D316" s="186"/>
      <c r="E316" s="187"/>
      <c r="F316" s="166"/>
      <c r="G316" s="167"/>
      <c r="H316" s="361" t="s">
        <v>23</v>
      </c>
      <c r="I316" s="362"/>
      <c r="J316" s="362"/>
      <c r="K316" s="362"/>
      <c r="L316" s="362"/>
      <c r="M316" s="363"/>
      <c r="N316" s="384"/>
      <c r="O316" s="421">
        <v>4</v>
      </c>
      <c r="P316" s="422"/>
    </row>
    <row r="317" spans="2:16" ht="15" customHeight="1" thickBot="1" x14ac:dyDescent="0.35">
      <c r="B317" s="380"/>
      <c r="C317" s="381"/>
      <c r="D317" s="186"/>
      <c r="E317" s="187"/>
      <c r="F317" s="166"/>
      <c r="G317" s="167"/>
      <c r="H317" s="361"/>
      <c r="I317" s="362"/>
      <c r="J317" s="362"/>
      <c r="K317" s="362"/>
      <c r="L317" s="362"/>
      <c r="M317" s="363"/>
      <c r="N317" s="365"/>
      <c r="O317" s="421"/>
      <c r="P317" s="422"/>
    </row>
    <row r="318" spans="2:16" ht="15" customHeight="1" thickBot="1" x14ac:dyDescent="0.35">
      <c r="B318" s="380"/>
      <c r="C318" s="381"/>
      <c r="D318" s="186"/>
      <c r="E318" s="187"/>
      <c r="F318" s="166"/>
      <c r="G318" s="167"/>
      <c r="H318" s="361" t="s">
        <v>24</v>
      </c>
      <c r="I318" s="362"/>
      <c r="J318" s="362"/>
      <c r="K318" s="362"/>
      <c r="L318" s="362"/>
      <c r="M318" s="363"/>
      <c r="N318" s="384"/>
      <c r="O318" s="421">
        <v>5</v>
      </c>
      <c r="P318" s="422"/>
    </row>
    <row r="319" spans="2:16" ht="15" customHeight="1" thickBot="1" x14ac:dyDescent="0.35">
      <c r="B319" s="382"/>
      <c r="C319" s="383"/>
      <c r="D319" s="188"/>
      <c r="E319" s="189"/>
      <c r="F319" s="168"/>
      <c r="G319" s="169"/>
      <c r="H319" s="417"/>
      <c r="I319" s="418"/>
      <c r="J319" s="418"/>
      <c r="K319" s="418"/>
      <c r="L319" s="418"/>
      <c r="M319" s="419"/>
      <c r="N319" s="420"/>
      <c r="O319" s="423"/>
      <c r="P319" s="424"/>
    </row>
    <row r="320" spans="2:16" ht="16.5" customHeight="1" thickTop="1" thickBot="1" x14ac:dyDescent="0.35">
      <c r="B320" s="505" t="s">
        <v>25</v>
      </c>
      <c r="C320" s="506"/>
      <c r="D320" s="194">
        <f>SUM(F320,O320:P331)</f>
        <v>202</v>
      </c>
      <c r="E320" s="195"/>
      <c r="F320" s="170">
        <v>8</v>
      </c>
      <c r="G320" s="171"/>
      <c r="H320" s="408" t="s">
        <v>26</v>
      </c>
      <c r="I320" s="409"/>
      <c r="J320" s="409"/>
      <c r="K320" s="409"/>
      <c r="L320" s="409"/>
      <c r="M320" s="410"/>
      <c r="N320" s="414"/>
      <c r="O320" s="415">
        <v>12</v>
      </c>
      <c r="P320" s="416"/>
    </row>
    <row r="321" spans="2:16" ht="15" customHeight="1" thickBot="1" x14ac:dyDescent="0.35">
      <c r="B321" s="507"/>
      <c r="C321" s="508"/>
      <c r="D321" s="196"/>
      <c r="E321" s="197"/>
      <c r="F321" s="172"/>
      <c r="G321" s="173"/>
      <c r="H321" s="411"/>
      <c r="I321" s="412"/>
      <c r="J321" s="412"/>
      <c r="K321" s="412"/>
      <c r="L321" s="412"/>
      <c r="M321" s="413"/>
      <c r="N321" s="405"/>
      <c r="O321" s="406"/>
      <c r="P321" s="407"/>
    </row>
    <row r="322" spans="2:16" ht="15" customHeight="1" thickBot="1" x14ac:dyDescent="0.35">
      <c r="B322" s="509"/>
      <c r="C322" s="510"/>
      <c r="D322" s="178"/>
      <c r="E322" s="179"/>
      <c r="F322" s="166"/>
      <c r="G322" s="167"/>
      <c r="H322" s="401" t="s">
        <v>27</v>
      </c>
      <c r="I322" s="402"/>
      <c r="J322" s="402"/>
      <c r="K322" s="402"/>
      <c r="L322" s="402"/>
      <c r="M322" s="403"/>
      <c r="N322" s="404"/>
      <c r="O322" s="406">
        <v>129</v>
      </c>
      <c r="P322" s="407"/>
    </row>
    <row r="323" spans="2:16" ht="15" customHeight="1" thickBot="1" x14ac:dyDescent="0.35">
      <c r="B323" s="509"/>
      <c r="C323" s="510"/>
      <c r="D323" s="178"/>
      <c r="E323" s="179"/>
      <c r="F323" s="166"/>
      <c r="G323" s="167"/>
      <c r="H323" s="401"/>
      <c r="I323" s="402"/>
      <c r="J323" s="402"/>
      <c r="K323" s="402"/>
      <c r="L323" s="402"/>
      <c r="M323" s="403"/>
      <c r="N323" s="405"/>
      <c r="O323" s="406"/>
      <c r="P323" s="407"/>
    </row>
    <row r="324" spans="2:16" ht="15" customHeight="1" thickBot="1" x14ac:dyDescent="0.35">
      <c r="B324" s="509"/>
      <c r="C324" s="510"/>
      <c r="D324" s="178"/>
      <c r="E324" s="179"/>
      <c r="F324" s="166"/>
      <c r="G324" s="167"/>
      <c r="H324" s="401" t="s">
        <v>28</v>
      </c>
      <c r="I324" s="402"/>
      <c r="J324" s="402"/>
      <c r="K324" s="402"/>
      <c r="L324" s="402"/>
      <c r="M324" s="403"/>
      <c r="N324" s="404"/>
      <c r="O324" s="406">
        <v>32</v>
      </c>
      <c r="P324" s="407"/>
    </row>
    <row r="325" spans="2:16" ht="15" customHeight="1" thickBot="1" x14ac:dyDescent="0.35">
      <c r="B325" s="509"/>
      <c r="C325" s="510"/>
      <c r="D325" s="178"/>
      <c r="E325" s="179"/>
      <c r="F325" s="166"/>
      <c r="G325" s="167"/>
      <c r="H325" s="401"/>
      <c r="I325" s="402"/>
      <c r="J325" s="402"/>
      <c r="K325" s="402"/>
      <c r="L325" s="402"/>
      <c r="M325" s="403"/>
      <c r="N325" s="405"/>
      <c r="O325" s="406"/>
      <c r="P325" s="407"/>
    </row>
    <row r="326" spans="2:16" ht="15" customHeight="1" thickBot="1" x14ac:dyDescent="0.35">
      <c r="B326" s="509"/>
      <c r="C326" s="510"/>
      <c r="D326" s="178"/>
      <c r="E326" s="179"/>
      <c r="F326" s="166"/>
      <c r="G326" s="167"/>
      <c r="H326" s="401" t="s">
        <v>29</v>
      </c>
      <c r="I326" s="402"/>
      <c r="J326" s="402"/>
      <c r="K326" s="402"/>
      <c r="L326" s="402"/>
      <c r="M326" s="403"/>
      <c r="N326" s="404"/>
      <c r="O326" s="406">
        <v>9</v>
      </c>
      <c r="P326" s="407"/>
    </row>
    <row r="327" spans="2:16" ht="15" customHeight="1" thickBot="1" x14ac:dyDescent="0.35">
      <c r="B327" s="509"/>
      <c r="C327" s="510"/>
      <c r="D327" s="178"/>
      <c r="E327" s="179"/>
      <c r="F327" s="166"/>
      <c r="G327" s="167"/>
      <c r="H327" s="401"/>
      <c r="I327" s="402"/>
      <c r="J327" s="402"/>
      <c r="K327" s="402"/>
      <c r="L327" s="402"/>
      <c r="M327" s="403"/>
      <c r="N327" s="405"/>
      <c r="O327" s="406"/>
      <c r="P327" s="407"/>
    </row>
    <row r="328" spans="2:16" ht="15" customHeight="1" thickBot="1" x14ac:dyDescent="0.35">
      <c r="B328" s="509"/>
      <c r="C328" s="510"/>
      <c r="D328" s="178"/>
      <c r="E328" s="179"/>
      <c r="F328" s="166"/>
      <c r="G328" s="167"/>
      <c r="H328" s="401" t="s">
        <v>30</v>
      </c>
      <c r="I328" s="402"/>
      <c r="J328" s="402"/>
      <c r="K328" s="402"/>
      <c r="L328" s="402"/>
      <c r="M328" s="403"/>
      <c r="N328" s="404"/>
      <c r="O328" s="406">
        <v>10</v>
      </c>
      <c r="P328" s="407"/>
    </row>
    <row r="329" spans="2:16" ht="15" customHeight="1" thickBot="1" x14ac:dyDescent="0.35">
      <c r="B329" s="509"/>
      <c r="C329" s="510"/>
      <c r="D329" s="178"/>
      <c r="E329" s="179"/>
      <c r="F329" s="166"/>
      <c r="G329" s="167"/>
      <c r="H329" s="401"/>
      <c r="I329" s="402"/>
      <c r="J329" s="402"/>
      <c r="K329" s="402"/>
      <c r="L329" s="402"/>
      <c r="M329" s="403"/>
      <c r="N329" s="405"/>
      <c r="O329" s="406"/>
      <c r="P329" s="407"/>
    </row>
    <row r="330" spans="2:16" ht="15" customHeight="1" thickBot="1" x14ac:dyDescent="0.35">
      <c r="B330" s="509"/>
      <c r="C330" s="510"/>
      <c r="D330" s="178"/>
      <c r="E330" s="179"/>
      <c r="F330" s="166"/>
      <c r="G330" s="167"/>
      <c r="H330" s="496" t="s">
        <v>31</v>
      </c>
      <c r="I330" s="497"/>
      <c r="J330" s="497"/>
      <c r="K330" s="497"/>
      <c r="L330" s="497"/>
      <c r="M330" s="498"/>
      <c r="N330" s="404"/>
      <c r="O330" s="406">
        <v>2</v>
      </c>
      <c r="P330" s="407"/>
    </row>
    <row r="331" spans="2:16" ht="15" customHeight="1" thickBot="1" x14ac:dyDescent="0.35">
      <c r="B331" s="511"/>
      <c r="C331" s="512"/>
      <c r="D331" s="180"/>
      <c r="E331" s="181"/>
      <c r="F331" s="168"/>
      <c r="G331" s="169"/>
      <c r="H331" s="499"/>
      <c r="I331" s="500"/>
      <c r="J331" s="500"/>
      <c r="K331" s="500"/>
      <c r="L331" s="500"/>
      <c r="M331" s="501"/>
      <c r="N331" s="502"/>
      <c r="O331" s="503"/>
      <c r="P331" s="504"/>
    </row>
    <row r="332" spans="2:16" ht="15" thickTop="1" x14ac:dyDescent="0.3">
      <c r="B332" s="566" t="s">
        <v>58</v>
      </c>
      <c r="C332" s="567"/>
      <c r="D332" s="567"/>
      <c r="E332" s="567"/>
      <c r="F332" s="567"/>
      <c r="G332" s="567"/>
      <c r="H332" s="567"/>
      <c r="I332" s="567"/>
      <c r="J332" s="567"/>
      <c r="K332" s="567"/>
      <c r="L332" s="567"/>
      <c r="M332" s="567"/>
      <c r="N332" s="567"/>
      <c r="O332" s="567"/>
      <c r="P332" s="567"/>
    </row>
    <row r="333" spans="2:16" ht="15" thickBot="1" x14ac:dyDescent="0.35">
      <c r="B333" s="568"/>
      <c r="C333" s="569"/>
      <c r="D333" s="569"/>
      <c r="E333" s="569"/>
      <c r="F333" s="569"/>
      <c r="G333" s="569"/>
      <c r="H333" s="569"/>
      <c r="I333" s="569"/>
      <c r="J333" s="569"/>
      <c r="K333" s="569"/>
      <c r="L333" s="569"/>
      <c r="M333" s="569"/>
      <c r="N333" s="569"/>
      <c r="O333" s="569"/>
      <c r="P333" s="569"/>
    </row>
    <row r="334" spans="2:16" ht="15.6" customHeight="1" thickTop="1" thickBot="1" x14ac:dyDescent="0.35">
      <c r="B334" s="480" t="s">
        <v>32</v>
      </c>
      <c r="C334" s="481"/>
      <c r="D334" s="484">
        <f>SUM(D292:E331)</f>
        <v>334</v>
      </c>
      <c r="E334" s="485"/>
      <c r="F334" s="488">
        <f>SUM(F292:G331)</f>
        <v>13</v>
      </c>
      <c r="G334" s="489"/>
      <c r="H334" s="460" t="s">
        <v>33</v>
      </c>
      <c r="I334" s="461"/>
      <c r="J334" s="462"/>
      <c r="K334" s="3"/>
      <c r="L334" s="466" t="s">
        <v>34</v>
      </c>
      <c r="M334" s="467"/>
      <c r="N334" s="468"/>
      <c r="O334" s="492">
        <f>SUM(O292:P331)</f>
        <v>321</v>
      </c>
      <c r="P334" s="493"/>
    </row>
    <row r="335" spans="2:16" ht="15" thickBot="1" x14ac:dyDescent="0.35">
      <c r="B335" s="482"/>
      <c r="C335" s="483"/>
      <c r="D335" s="486"/>
      <c r="E335" s="487"/>
      <c r="F335" s="490"/>
      <c r="G335" s="491"/>
      <c r="H335" s="463"/>
      <c r="I335" s="464"/>
      <c r="J335" s="465"/>
      <c r="K335" s="4"/>
      <c r="L335" s="469"/>
      <c r="M335" s="470"/>
      <c r="N335" s="471"/>
      <c r="O335" s="494"/>
      <c r="P335" s="495"/>
    </row>
    <row r="336" spans="2:16" ht="16.8" thickTop="1" thickBot="1" x14ac:dyDescent="0.35">
      <c r="B336" s="91"/>
      <c r="C336" s="92"/>
      <c r="D336" s="474">
        <v>7</v>
      </c>
      <c r="E336" s="475"/>
      <c r="F336" s="472" t="s">
        <v>35</v>
      </c>
      <c r="G336" s="472"/>
      <c r="H336" s="472"/>
      <c r="I336" s="472"/>
      <c r="J336" s="472"/>
      <c r="K336" s="472"/>
      <c r="L336" s="472"/>
      <c r="M336" s="472"/>
      <c r="N336" s="472"/>
      <c r="O336" s="472"/>
      <c r="P336" s="473"/>
    </row>
    <row r="337" spans="2:40" ht="16.2" thickBot="1" x14ac:dyDescent="0.35">
      <c r="B337" s="91"/>
      <c r="C337" s="92"/>
      <c r="D337" s="476">
        <v>6</v>
      </c>
      <c r="E337" s="477"/>
      <c r="F337" s="478" t="s">
        <v>36</v>
      </c>
      <c r="G337" s="478"/>
      <c r="H337" s="478"/>
      <c r="I337" s="478"/>
      <c r="J337" s="478"/>
      <c r="K337" s="478"/>
      <c r="L337" s="478"/>
      <c r="M337" s="478"/>
      <c r="N337" s="478"/>
      <c r="O337" s="478"/>
      <c r="P337" s="479"/>
    </row>
    <row r="338" spans="2:40" ht="16.2" thickBot="1" x14ac:dyDescent="0.35">
      <c r="B338" s="91"/>
      <c r="C338" s="92"/>
      <c r="D338" s="438"/>
      <c r="E338" s="439"/>
      <c r="F338" s="440" t="s">
        <v>37</v>
      </c>
      <c r="G338" s="440"/>
      <c r="H338" s="440"/>
      <c r="I338" s="440"/>
      <c r="J338" s="440"/>
      <c r="K338" s="440"/>
      <c r="L338" s="440"/>
      <c r="M338" s="440"/>
      <c r="N338" s="440"/>
      <c r="O338" s="440"/>
      <c r="P338" s="441"/>
    </row>
    <row r="339" spans="2:40" ht="15.6" thickTop="1" thickBot="1" x14ac:dyDescent="0.35">
      <c r="B339" s="442" t="s">
        <v>38</v>
      </c>
      <c r="C339" s="443"/>
      <c r="D339" s="446">
        <f>SUM(D334:E338)</f>
        <v>347</v>
      </c>
      <c r="E339" s="447"/>
      <c r="F339" s="454" t="s">
        <v>39</v>
      </c>
      <c r="G339" s="455"/>
      <c r="H339" s="455"/>
      <c r="I339" s="455"/>
      <c r="J339" s="455"/>
      <c r="K339" s="455"/>
      <c r="L339" s="455"/>
      <c r="M339" s="455"/>
      <c r="N339" s="456"/>
      <c r="O339" s="450">
        <v>347</v>
      </c>
      <c r="P339" s="451"/>
    </row>
    <row r="340" spans="2:40" ht="15" thickBot="1" x14ac:dyDescent="0.35">
      <c r="B340" s="444"/>
      <c r="C340" s="445"/>
      <c r="D340" s="448"/>
      <c r="E340" s="449"/>
      <c r="F340" s="457"/>
      <c r="G340" s="458"/>
      <c r="H340" s="458"/>
      <c r="I340" s="458"/>
      <c r="J340" s="458"/>
      <c r="K340" s="458"/>
      <c r="L340" s="458"/>
      <c r="M340" s="458"/>
      <c r="N340" s="459"/>
      <c r="O340" s="452"/>
      <c r="P340" s="453"/>
    </row>
    <row r="341" spans="2:40" ht="15" thickTop="1" x14ac:dyDescent="0.3">
      <c r="B341" s="513"/>
      <c r="C341" s="514"/>
      <c r="D341" s="514"/>
      <c r="E341" s="514"/>
      <c r="F341" s="514"/>
      <c r="G341" s="514"/>
      <c r="H341" s="514"/>
      <c r="I341" s="514"/>
      <c r="J341" s="514"/>
      <c r="K341" s="514"/>
      <c r="L341" s="514"/>
      <c r="M341" s="514"/>
      <c r="N341" s="514"/>
      <c r="O341" s="514"/>
      <c r="P341" s="514"/>
    </row>
    <row r="342" spans="2:40" ht="15" thickBot="1" x14ac:dyDescent="0.35">
      <c r="B342" s="515"/>
      <c r="C342" s="516"/>
      <c r="D342" s="516"/>
      <c r="E342" s="516"/>
      <c r="F342" s="516"/>
      <c r="G342" s="516"/>
      <c r="H342" s="516"/>
      <c r="I342" s="516"/>
      <c r="J342" s="516"/>
      <c r="K342" s="516"/>
      <c r="L342" s="516"/>
      <c r="M342" s="516"/>
      <c r="N342" s="516"/>
      <c r="O342" s="516"/>
      <c r="P342" s="516"/>
    </row>
    <row r="343" spans="2:40" ht="94.35" customHeight="1" thickTop="1" thickBot="1" x14ac:dyDescent="0.5">
      <c r="B343" s="429" t="s">
        <v>40</v>
      </c>
      <c r="C343" s="430"/>
      <c r="D343" s="430"/>
      <c r="E343" s="431"/>
      <c r="F343" s="432" t="s">
        <v>41</v>
      </c>
      <c r="G343" s="433"/>
      <c r="H343" s="433"/>
      <c r="I343" s="433"/>
      <c r="J343" s="433"/>
      <c r="K343" s="433"/>
      <c r="L343" s="433"/>
      <c r="M343" s="433"/>
      <c r="N343" s="433"/>
      <c r="O343" s="434"/>
      <c r="P343" s="169"/>
    </row>
    <row r="344" spans="2:40" ht="30" customHeight="1" thickTop="1" thickBot="1" x14ac:dyDescent="0.35">
      <c r="B344" s="226"/>
      <c r="C344" s="227"/>
      <c r="D344" s="227"/>
      <c r="E344" s="228"/>
      <c r="F344" s="6" t="s">
        <v>42</v>
      </c>
      <c r="G344" s="6" t="s">
        <v>43</v>
      </c>
      <c r="H344" s="7" t="s">
        <v>44</v>
      </c>
      <c r="I344" s="7" t="s">
        <v>45</v>
      </c>
      <c r="J344" s="8" t="s">
        <v>47</v>
      </c>
      <c r="K344" s="9" t="s">
        <v>46</v>
      </c>
      <c r="L344" s="5" t="s">
        <v>48</v>
      </c>
      <c r="M344" s="10" t="s">
        <v>49</v>
      </c>
      <c r="N344" s="11" t="s">
        <v>50</v>
      </c>
      <c r="O344" s="12" t="s">
        <v>51</v>
      </c>
      <c r="P344" s="20" t="s">
        <v>52</v>
      </c>
    </row>
    <row r="345" spans="2:40" ht="78" customHeight="1" thickTop="1" thickBot="1" x14ac:dyDescent="0.35">
      <c r="B345" s="229"/>
      <c r="C345" s="230"/>
      <c r="D345" s="230"/>
      <c r="E345" s="231"/>
      <c r="F345" s="13">
        <f t="shared" ref="F345:K345" si="36">SUM(F288,F231,F174,F117,F60,F3)</f>
        <v>2516</v>
      </c>
      <c r="G345" s="14">
        <f t="shared" si="36"/>
        <v>1079</v>
      </c>
      <c r="H345" s="15">
        <f t="shared" si="36"/>
        <v>2165</v>
      </c>
      <c r="I345" s="16">
        <f t="shared" si="36"/>
        <v>966</v>
      </c>
      <c r="J345" s="17">
        <f t="shared" si="36"/>
        <v>4681</v>
      </c>
      <c r="K345" s="18">
        <f t="shared" si="36"/>
        <v>2045</v>
      </c>
      <c r="L345" s="19">
        <f>K345*100/J345</f>
        <v>43.687246314889983</v>
      </c>
      <c r="M345" s="21">
        <f>SUM(M288,M231,M174,M117,M60,M3)</f>
        <v>20</v>
      </c>
      <c r="N345" s="22">
        <f>SUM(N288,N231,N174,N117,N60,N3)</f>
        <v>47</v>
      </c>
      <c r="O345" s="23">
        <f>SUM(O288,O231,O174,O117,O60,O3)</f>
        <v>0</v>
      </c>
      <c r="P345" s="24">
        <f>SUM(P288,P231,P174,P117,P60,P3)</f>
        <v>1978</v>
      </c>
    </row>
    <row r="346" spans="2:40" ht="30" customHeight="1" thickTop="1" thickBot="1" x14ac:dyDescent="0.35">
      <c r="B346" s="563" t="s">
        <v>59</v>
      </c>
      <c r="C346" s="564"/>
      <c r="D346" s="564"/>
      <c r="E346" s="564"/>
      <c r="F346" s="564"/>
      <c r="G346" s="564"/>
      <c r="H346" s="564"/>
      <c r="I346" s="564"/>
      <c r="J346" s="564"/>
      <c r="K346" s="564"/>
      <c r="L346" s="564"/>
      <c r="M346" s="564"/>
      <c r="N346" s="564"/>
      <c r="O346" s="564"/>
      <c r="P346" s="565"/>
      <c r="R346" s="258" t="s">
        <v>165</v>
      </c>
      <c r="S346" s="259"/>
      <c r="T346" s="259"/>
      <c r="U346" s="259"/>
      <c r="V346" s="260"/>
      <c r="X346" s="258" t="s">
        <v>173</v>
      </c>
      <c r="Y346" s="259"/>
      <c r="Z346" s="259"/>
      <c r="AA346" s="259"/>
      <c r="AB346" s="260"/>
      <c r="AD346" s="258" t="s">
        <v>172</v>
      </c>
      <c r="AE346" s="259"/>
      <c r="AF346" s="259"/>
      <c r="AG346" s="259"/>
      <c r="AH346" s="260"/>
      <c r="AJ346" s="258" t="s">
        <v>174</v>
      </c>
      <c r="AK346" s="259"/>
      <c r="AL346" s="259"/>
      <c r="AM346" s="259"/>
      <c r="AN346" s="260"/>
    </row>
    <row r="347" spans="2:40" ht="21.9" customHeight="1" thickTop="1" x14ac:dyDescent="0.3">
      <c r="B347" s="235" t="s">
        <v>0</v>
      </c>
      <c r="C347" s="236"/>
      <c r="D347" s="235" t="s">
        <v>1</v>
      </c>
      <c r="E347" s="236"/>
      <c r="F347" s="328" t="s">
        <v>17</v>
      </c>
      <c r="G347" s="329"/>
      <c r="H347" s="332" t="s">
        <v>2</v>
      </c>
      <c r="I347" s="333"/>
      <c r="J347" s="333"/>
      <c r="K347" s="333"/>
      <c r="L347" s="333"/>
      <c r="M347" s="334"/>
      <c r="N347" s="356"/>
      <c r="O347" s="328" t="s">
        <v>3</v>
      </c>
      <c r="P347" s="329"/>
      <c r="R347" s="261" t="s">
        <v>175</v>
      </c>
      <c r="S347" s="263" t="s">
        <v>160</v>
      </c>
      <c r="T347" s="264"/>
      <c r="U347" s="267" t="s">
        <v>161</v>
      </c>
      <c r="V347" s="268"/>
      <c r="X347" s="261" t="s">
        <v>175</v>
      </c>
      <c r="Y347" s="263" t="s">
        <v>160</v>
      </c>
      <c r="Z347" s="264"/>
      <c r="AA347" s="267" t="s">
        <v>161</v>
      </c>
      <c r="AB347" s="268"/>
      <c r="AD347" s="261" t="s">
        <v>175</v>
      </c>
      <c r="AE347" s="263" t="s">
        <v>160</v>
      </c>
      <c r="AF347" s="264"/>
      <c r="AG347" s="267" t="s">
        <v>161</v>
      </c>
      <c r="AH347" s="268"/>
      <c r="AJ347" s="261" t="s">
        <v>175</v>
      </c>
      <c r="AK347" s="263" t="s">
        <v>160</v>
      </c>
      <c r="AL347" s="264"/>
      <c r="AM347" s="267" t="s">
        <v>161</v>
      </c>
      <c r="AN347" s="268"/>
    </row>
    <row r="348" spans="2:40" ht="21.9" customHeight="1" thickBot="1" x14ac:dyDescent="0.35">
      <c r="B348" s="237"/>
      <c r="C348" s="238"/>
      <c r="D348" s="237"/>
      <c r="E348" s="238"/>
      <c r="F348" s="330"/>
      <c r="G348" s="331"/>
      <c r="H348" s="335"/>
      <c r="I348" s="336"/>
      <c r="J348" s="336"/>
      <c r="K348" s="336"/>
      <c r="L348" s="336"/>
      <c r="M348" s="337"/>
      <c r="N348" s="357"/>
      <c r="O348" s="330"/>
      <c r="P348" s="331"/>
      <c r="R348" s="262"/>
      <c r="S348" s="265"/>
      <c r="T348" s="266"/>
      <c r="U348" s="269"/>
      <c r="V348" s="270"/>
      <c r="X348" s="262"/>
      <c r="Y348" s="265"/>
      <c r="Z348" s="266"/>
      <c r="AA348" s="269"/>
      <c r="AB348" s="270"/>
      <c r="AD348" s="262"/>
      <c r="AE348" s="265"/>
      <c r="AF348" s="266"/>
      <c r="AG348" s="269"/>
      <c r="AH348" s="270"/>
      <c r="AJ348" s="262"/>
      <c r="AK348" s="265"/>
      <c r="AL348" s="266"/>
      <c r="AM348" s="269"/>
      <c r="AN348" s="270"/>
    </row>
    <row r="349" spans="2:40" ht="17.25" customHeight="1" thickTop="1" thickBot="1" x14ac:dyDescent="0.35">
      <c r="B349" s="204" t="s">
        <v>4</v>
      </c>
      <c r="C349" s="205"/>
      <c r="D349" s="208">
        <f>SUM(F349,O349)</f>
        <v>8</v>
      </c>
      <c r="E349" s="209"/>
      <c r="F349" s="212">
        <f>SUM(F292,F235,F178,F121,F64,F7)</f>
        <v>0</v>
      </c>
      <c r="G349" s="213"/>
      <c r="H349" s="216" t="s">
        <v>5</v>
      </c>
      <c r="I349" s="217"/>
      <c r="J349" s="217"/>
      <c r="K349" s="217"/>
      <c r="L349" s="217"/>
      <c r="M349" s="218"/>
      <c r="N349" s="222"/>
      <c r="O349" s="224">
        <f>SUM(O292,O235,O178,O121,O64,O7)</f>
        <v>8</v>
      </c>
      <c r="P349" s="213"/>
      <c r="R349" s="49" t="s">
        <v>162</v>
      </c>
      <c r="S349" s="271">
        <f>SUM(S292,S235,S178,S121,S64,S7)</f>
        <v>215</v>
      </c>
      <c r="T349" s="272"/>
      <c r="U349" s="241">
        <f>SUM(S349*100/H345)</f>
        <v>9.9307159353348737</v>
      </c>
      <c r="V349" s="242"/>
      <c r="X349" s="49" t="s">
        <v>162</v>
      </c>
      <c r="Y349" s="271">
        <f>SUM(Y292,Y235,Y178,Y121,Y64,Y7)</f>
        <v>588</v>
      </c>
      <c r="Z349" s="272"/>
      <c r="AA349" s="241">
        <f>SUM(Y349*100/H345)</f>
        <v>27.159353348729791</v>
      </c>
      <c r="AB349" s="242"/>
      <c r="AD349" s="49" t="s">
        <v>162</v>
      </c>
      <c r="AE349" s="271">
        <f>SUM(AE292,AE235,AE178,AE121,AE64,AE7)</f>
        <v>679</v>
      </c>
      <c r="AF349" s="272"/>
      <c r="AG349" s="241">
        <f>SUM(AE349*100/H345)</f>
        <v>31.362586605080832</v>
      </c>
      <c r="AH349" s="242"/>
      <c r="AJ349" s="49" t="s">
        <v>162</v>
      </c>
      <c r="AK349" s="271">
        <f>SUM(AK292,AK235,AK178,AK121,AK64,AK7)</f>
        <v>966</v>
      </c>
      <c r="AL349" s="272"/>
      <c r="AM349" s="241">
        <f>SUM(AK349*100/H345)</f>
        <v>44.618937644341798</v>
      </c>
      <c r="AN349" s="242"/>
    </row>
    <row r="350" spans="2:40" ht="17.25" customHeight="1" thickBot="1" x14ac:dyDescent="0.35">
      <c r="B350" s="206"/>
      <c r="C350" s="207"/>
      <c r="D350" s="210"/>
      <c r="E350" s="211"/>
      <c r="F350" s="214"/>
      <c r="G350" s="215"/>
      <c r="H350" s="219"/>
      <c r="I350" s="220"/>
      <c r="J350" s="220"/>
      <c r="K350" s="220"/>
      <c r="L350" s="220"/>
      <c r="M350" s="221"/>
      <c r="N350" s="223"/>
      <c r="O350" s="225"/>
      <c r="P350" s="215"/>
      <c r="R350" s="50" t="s">
        <v>163</v>
      </c>
      <c r="S350" s="239">
        <f>SUM(S293,S236,S179,S122,S65,S8)</f>
        <v>204</v>
      </c>
      <c r="T350" s="240"/>
      <c r="U350" s="241">
        <f>SUM(S350*100/F345)</f>
        <v>8.1081081081081088</v>
      </c>
      <c r="V350" s="242"/>
      <c r="X350" s="50" t="s">
        <v>163</v>
      </c>
      <c r="Y350" s="239">
        <f>SUM(Y293,Y236,Y179,Y122,Y65,Y8)</f>
        <v>621</v>
      </c>
      <c r="Z350" s="240"/>
      <c r="AA350" s="241">
        <f>SUM(Y350*100/F345)</f>
        <v>24.682034976152622</v>
      </c>
      <c r="AB350" s="242"/>
      <c r="AD350" s="50" t="s">
        <v>163</v>
      </c>
      <c r="AE350" s="239">
        <f>SUM(AE293,AE236,AE179,AE122,AE65,AE8)</f>
        <v>704</v>
      </c>
      <c r="AF350" s="240"/>
      <c r="AG350" s="241">
        <f>SUM(AE350*100/F345)</f>
        <v>27.980922098569156</v>
      </c>
      <c r="AH350" s="242"/>
      <c r="AJ350" s="50" t="s">
        <v>163</v>
      </c>
      <c r="AK350" s="239">
        <f>SUM(AK293,AK236,AK179,AK122,AK65,AK8)</f>
        <v>1079</v>
      </c>
      <c r="AL350" s="240"/>
      <c r="AM350" s="241">
        <f>SUM(AK350*100/F345)</f>
        <v>42.885532591414943</v>
      </c>
      <c r="AN350" s="242"/>
    </row>
    <row r="351" spans="2:40" ht="15.6" customHeight="1" thickBot="1" x14ac:dyDescent="0.35">
      <c r="B351" s="338" t="s">
        <v>11</v>
      </c>
      <c r="C351" s="339"/>
      <c r="D351" s="342">
        <f>SUM(F351,O351)</f>
        <v>6</v>
      </c>
      <c r="E351" s="343"/>
      <c r="F351" s="344">
        <f>SUM(F294,F237,F180,F123,F66,F9)</f>
        <v>0</v>
      </c>
      <c r="G351" s="345"/>
      <c r="H351" s="346" t="s">
        <v>6</v>
      </c>
      <c r="I351" s="347"/>
      <c r="J351" s="347"/>
      <c r="K351" s="347"/>
      <c r="L351" s="347"/>
      <c r="M351" s="348"/>
      <c r="N351" s="366"/>
      <c r="O351" s="349">
        <f>SUM(O294,O237,O180,O123,O66,O9)</f>
        <v>6</v>
      </c>
      <c r="P351" s="345"/>
      <c r="R351" s="243" t="s">
        <v>164</v>
      </c>
      <c r="S351" s="246">
        <f>SUM(S349:T350)</f>
        <v>419</v>
      </c>
      <c r="T351" s="247"/>
      <c r="U351" s="252">
        <f>SUM(S351*100/J345)</f>
        <v>8.9510788293099761</v>
      </c>
      <c r="V351" s="253"/>
      <c r="X351" s="243" t="s">
        <v>164</v>
      </c>
      <c r="Y351" s="246">
        <f>SUM(Y349:Z350)</f>
        <v>1209</v>
      </c>
      <c r="Z351" s="247"/>
      <c r="AA351" s="252">
        <f>SUM(Y351*100/J345)</f>
        <v>25.827814569536425</v>
      </c>
      <c r="AB351" s="253"/>
      <c r="AD351" s="243" t="s">
        <v>164</v>
      </c>
      <c r="AE351" s="246">
        <f>SUM(AE349:AF350)</f>
        <v>1383</v>
      </c>
      <c r="AF351" s="247"/>
      <c r="AG351" s="252">
        <f>SUM(AE351*100/J345)</f>
        <v>29.544969023712881</v>
      </c>
      <c r="AH351" s="253"/>
      <c r="AJ351" s="243" t="s">
        <v>164</v>
      </c>
      <c r="AK351" s="246">
        <f>SUM(AK349:AL350)</f>
        <v>2045</v>
      </c>
      <c r="AL351" s="247"/>
      <c r="AM351" s="252">
        <f>SUM(AK351*100/J345)</f>
        <v>43.687246314889983</v>
      </c>
      <c r="AN351" s="253"/>
    </row>
    <row r="352" spans="2:40" ht="15" customHeight="1" thickBot="1" x14ac:dyDescent="0.35">
      <c r="B352" s="340"/>
      <c r="C352" s="341"/>
      <c r="D352" s="342"/>
      <c r="E352" s="343"/>
      <c r="F352" s="344"/>
      <c r="G352" s="345"/>
      <c r="H352" s="346"/>
      <c r="I352" s="347"/>
      <c r="J352" s="347"/>
      <c r="K352" s="347"/>
      <c r="L352" s="347"/>
      <c r="M352" s="348"/>
      <c r="N352" s="367"/>
      <c r="O352" s="349"/>
      <c r="P352" s="345"/>
      <c r="R352" s="244"/>
      <c r="S352" s="248"/>
      <c r="T352" s="249"/>
      <c r="U352" s="254"/>
      <c r="V352" s="255"/>
      <c r="X352" s="244"/>
      <c r="Y352" s="248"/>
      <c r="Z352" s="249"/>
      <c r="AA352" s="254"/>
      <c r="AB352" s="255"/>
      <c r="AD352" s="244"/>
      <c r="AE352" s="248"/>
      <c r="AF352" s="249"/>
      <c r="AG352" s="254"/>
      <c r="AH352" s="255"/>
      <c r="AJ352" s="244"/>
      <c r="AK352" s="248"/>
      <c r="AL352" s="249"/>
      <c r="AM352" s="254"/>
      <c r="AN352" s="255"/>
    </row>
    <row r="353" spans="2:40" ht="15.6" customHeight="1" thickBot="1" x14ac:dyDescent="0.35">
      <c r="B353" s="350" t="s">
        <v>12</v>
      </c>
      <c r="C353" s="351"/>
      <c r="D353" s="395">
        <f>SUM(F353,O353)</f>
        <v>20</v>
      </c>
      <c r="E353" s="396"/>
      <c r="F353" s="397">
        <f>SUM(F296,F239,F182,F125,F68,F11)</f>
        <v>0</v>
      </c>
      <c r="G353" s="274"/>
      <c r="H353" s="398" t="s">
        <v>7</v>
      </c>
      <c r="I353" s="399"/>
      <c r="J353" s="399"/>
      <c r="K353" s="399"/>
      <c r="L353" s="399"/>
      <c r="M353" s="400"/>
      <c r="N353" s="368"/>
      <c r="O353" s="273">
        <f>SUM(O296,O239,O182,O125,O68,O11)</f>
        <v>20</v>
      </c>
      <c r="P353" s="274"/>
      <c r="R353" s="244"/>
      <c r="S353" s="248"/>
      <c r="T353" s="249"/>
      <c r="U353" s="254"/>
      <c r="V353" s="255"/>
      <c r="X353" s="244"/>
      <c r="Y353" s="248"/>
      <c r="Z353" s="249"/>
      <c r="AA353" s="254"/>
      <c r="AB353" s="255"/>
      <c r="AD353" s="244"/>
      <c r="AE353" s="248"/>
      <c r="AF353" s="249"/>
      <c r="AG353" s="254"/>
      <c r="AH353" s="255"/>
      <c r="AJ353" s="244"/>
      <c r="AK353" s="248"/>
      <c r="AL353" s="249"/>
      <c r="AM353" s="254"/>
      <c r="AN353" s="255"/>
    </row>
    <row r="354" spans="2:40" ht="15" customHeight="1" thickBot="1" x14ac:dyDescent="0.35">
      <c r="B354" s="352"/>
      <c r="C354" s="353"/>
      <c r="D354" s="395"/>
      <c r="E354" s="396"/>
      <c r="F354" s="397"/>
      <c r="G354" s="274"/>
      <c r="H354" s="398"/>
      <c r="I354" s="399"/>
      <c r="J354" s="399"/>
      <c r="K354" s="399"/>
      <c r="L354" s="399"/>
      <c r="M354" s="400"/>
      <c r="N354" s="369"/>
      <c r="O354" s="273"/>
      <c r="P354" s="274"/>
      <c r="R354" s="245"/>
      <c r="S354" s="250"/>
      <c r="T354" s="251"/>
      <c r="U354" s="256"/>
      <c r="V354" s="257"/>
      <c r="X354" s="245"/>
      <c r="Y354" s="250"/>
      <c r="Z354" s="251"/>
      <c r="AA354" s="256"/>
      <c r="AB354" s="257"/>
      <c r="AD354" s="245"/>
      <c r="AE354" s="250"/>
      <c r="AF354" s="251"/>
      <c r="AG354" s="256"/>
      <c r="AH354" s="257"/>
      <c r="AJ354" s="245"/>
      <c r="AK354" s="250"/>
      <c r="AL354" s="251"/>
      <c r="AM354" s="256"/>
      <c r="AN354" s="257"/>
    </row>
    <row r="355" spans="2:40" ht="15.6" customHeight="1" thickBot="1" x14ac:dyDescent="0.35">
      <c r="B355" s="385" t="s">
        <v>13</v>
      </c>
      <c r="C355" s="386"/>
      <c r="D355" s="389">
        <f>SUM(F355,O355)</f>
        <v>9</v>
      </c>
      <c r="E355" s="390"/>
      <c r="F355" s="391">
        <f>SUM(F298,F241,F184,F127,F70,F13)</f>
        <v>0</v>
      </c>
      <c r="G355" s="279"/>
      <c r="H355" s="392" t="s">
        <v>8</v>
      </c>
      <c r="I355" s="393"/>
      <c r="J355" s="393"/>
      <c r="K355" s="393"/>
      <c r="L355" s="393"/>
      <c r="M355" s="394"/>
      <c r="N355" s="370"/>
      <c r="O355" s="278">
        <f>SUM(O298,O241,O184,O127,O70,O13)</f>
        <v>9</v>
      </c>
      <c r="P355" s="279"/>
    </row>
    <row r="356" spans="2:40" ht="15" customHeight="1" thickBot="1" x14ac:dyDescent="0.35">
      <c r="B356" s="387"/>
      <c r="C356" s="388"/>
      <c r="D356" s="389"/>
      <c r="E356" s="390"/>
      <c r="F356" s="391"/>
      <c r="G356" s="279"/>
      <c r="H356" s="392"/>
      <c r="I356" s="393"/>
      <c r="J356" s="393"/>
      <c r="K356" s="393"/>
      <c r="L356" s="393"/>
      <c r="M356" s="394"/>
      <c r="N356" s="371"/>
      <c r="O356" s="278"/>
      <c r="P356" s="279"/>
    </row>
    <row r="357" spans="2:40" ht="15.6" customHeight="1" thickBot="1" x14ac:dyDescent="0.35">
      <c r="B357" s="280" t="s">
        <v>14</v>
      </c>
      <c r="C357" s="281"/>
      <c r="D357" s="284">
        <f>SUM(F357,O357)</f>
        <v>20</v>
      </c>
      <c r="E357" s="285"/>
      <c r="F357" s="286">
        <f>SUM(F300,F243,F186,F129,F72,F15)</f>
        <v>0</v>
      </c>
      <c r="G357" s="287"/>
      <c r="H357" s="288" t="s">
        <v>9</v>
      </c>
      <c r="I357" s="289"/>
      <c r="J357" s="289"/>
      <c r="K357" s="289"/>
      <c r="L357" s="289"/>
      <c r="M357" s="290"/>
      <c r="N357" s="372"/>
      <c r="O357" s="294">
        <f>SUM(O300,O243,O186,O129,O72,O15)</f>
        <v>20</v>
      </c>
      <c r="P357" s="287"/>
    </row>
    <row r="358" spans="2:40" ht="15" customHeight="1" thickBot="1" x14ac:dyDescent="0.35">
      <c r="B358" s="282"/>
      <c r="C358" s="283"/>
      <c r="D358" s="284"/>
      <c r="E358" s="285"/>
      <c r="F358" s="286"/>
      <c r="G358" s="287"/>
      <c r="H358" s="291"/>
      <c r="I358" s="292"/>
      <c r="J358" s="292"/>
      <c r="K358" s="292"/>
      <c r="L358" s="292"/>
      <c r="M358" s="293"/>
      <c r="N358" s="373"/>
      <c r="O358" s="294"/>
      <c r="P358" s="287"/>
    </row>
    <row r="359" spans="2:40" ht="15.6" customHeight="1" thickBot="1" x14ac:dyDescent="0.35">
      <c r="B359" s="295" t="s">
        <v>15</v>
      </c>
      <c r="C359" s="296"/>
      <c r="D359" s="299">
        <f>SUM(F359,O359)</f>
        <v>6</v>
      </c>
      <c r="E359" s="300"/>
      <c r="F359" s="301">
        <f>SUM(F302,F245,F188,F131,F74,F17)</f>
        <v>6</v>
      </c>
      <c r="G359" s="302"/>
      <c r="H359" s="303"/>
      <c r="I359" s="304"/>
      <c r="J359" s="304"/>
      <c r="K359" s="304"/>
      <c r="L359" s="304"/>
      <c r="M359" s="305"/>
      <c r="N359" s="374"/>
      <c r="O359" s="306"/>
      <c r="P359" s="307"/>
    </row>
    <row r="360" spans="2:40" ht="15" customHeight="1" thickBot="1" x14ac:dyDescent="0.35">
      <c r="B360" s="297"/>
      <c r="C360" s="298"/>
      <c r="D360" s="299"/>
      <c r="E360" s="300"/>
      <c r="F360" s="301"/>
      <c r="G360" s="302"/>
      <c r="H360" s="303"/>
      <c r="I360" s="304"/>
      <c r="J360" s="304"/>
      <c r="K360" s="304"/>
      <c r="L360" s="304"/>
      <c r="M360" s="305"/>
      <c r="N360" s="375"/>
      <c r="O360" s="306"/>
      <c r="P360" s="307"/>
    </row>
    <row r="361" spans="2:40" ht="15.6" customHeight="1" thickBot="1" x14ac:dyDescent="0.35">
      <c r="B361" s="308" t="s">
        <v>16</v>
      </c>
      <c r="C361" s="309"/>
      <c r="D361" s="312">
        <f>SUM(F361,O361)</f>
        <v>15</v>
      </c>
      <c r="E361" s="313"/>
      <c r="F361" s="316">
        <f>SUM(F304,F247,F190,F133,F76,F19)</f>
        <v>0</v>
      </c>
      <c r="G361" s="317"/>
      <c r="H361" s="320" t="s">
        <v>10</v>
      </c>
      <c r="I361" s="321"/>
      <c r="J361" s="321"/>
      <c r="K361" s="321"/>
      <c r="L361" s="321"/>
      <c r="M361" s="322"/>
      <c r="N361" s="354"/>
      <c r="O361" s="326">
        <f>SUM(O304,O247,O190,O133,O76,O19)</f>
        <v>15</v>
      </c>
      <c r="P361" s="317"/>
    </row>
    <row r="362" spans="2:40" ht="15" customHeight="1" thickBot="1" x14ac:dyDescent="0.35">
      <c r="B362" s="310"/>
      <c r="C362" s="311"/>
      <c r="D362" s="314"/>
      <c r="E362" s="315"/>
      <c r="F362" s="318"/>
      <c r="G362" s="319"/>
      <c r="H362" s="323"/>
      <c r="I362" s="324"/>
      <c r="J362" s="324"/>
      <c r="K362" s="324"/>
      <c r="L362" s="324"/>
      <c r="M362" s="325"/>
      <c r="N362" s="355"/>
      <c r="O362" s="327"/>
      <c r="P362" s="319"/>
    </row>
    <row r="363" spans="2:40" ht="15.6" customHeight="1" thickTop="1" thickBot="1" x14ac:dyDescent="0.35">
      <c r="B363" s="376" t="s">
        <v>18</v>
      </c>
      <c r="C363" s="377"/>
      <c r="D363" s="174">
        <f>SUM(D361,D306,D249,D192,D135,D78,D21)</f>
        <v>814</v>
      </c>
      <c r="E363" s="175"/>
      <c r="F363" s="162">
        <f>SUM(F361,F306,F249,F192,F135,F78,F21)</f>
        <v>25</v>
      </c>
      <c r="G363" s="163"/>
      <c r="H363" s="358" t="s">
        <v>19</v>
      </c>
      <c r="I363" s="359"/>
      <c r="J363" s="359"/>
      <c r="K363" s="359"/>
      <c r="L363" s="359"/>
      <c r="M363" s="360"/>
      <c r="N363" s="364"/>
      <c r="O363" s="517">
        <f>SUM(O306,O249,O192,O135,O78,O21)</f>
        <v>138</v>
      </c>
      <c r="P363" s="518"/>
    </row>
    <row r="364" spans="2:40" ht="15" customHeight="1" thickBot="1" x14ac:dyDescent="0.35">
      <c r="B364" s="378"/>
      <c r="C364" s="379"/>
      <c r="D364" s="176"/>
      <c r="E364" s="177"/>
      <c r="F364" s="164"/>
      <c r="G364" s="165"/>
      <c r="H364" s="361"/>
      <c r="I364" s="362"/>
      <c r="J364" s="362"/>
      <c r="K364" s="362"/>
      <c r="L364" s="362"/>
      <c r="M364" s="363"/>
      <c r="N364" s="365"/>
      <c r="O364" s="421"/>
      <c r="P364" s="422"/>
    </row>
    <row r="365" spans="2:40" ht="15" customHeight="1" thickBot="1" x14ac:dyDescent="0.35">
      <c r="B365" s="380"/>
      <c r="C365" s="381"/>
      <c r="D365" s="178"/>
      <c r="E365" s="179"/>
      <c r="F365" s="166"/>
      <c r="G365" s="167"/>
      <c r="H365" s="361" t="s">
        <v>20</v>
      </c>
      <c r="I365" s="362"/>
      <c r="J365" s="362"/>
      <c r="K365" s="362"/>
      <c r="L365" s="362"/>
      <c r="M365" s="363"/>
      <c r="N365" s="384"/>
      <c r="O365" s="421">
        <f>SUM(O308,O251,O194,O137,O80,O23)</f>
        <v>233</v>
      </c>
      <c r="P365" s="422"/>
    </row>
    <row r="366" spans="2:40" ht="15" customHeight="1" thickBot="1" x14ac:dyDescent="0.35">
      <c r="B366" s="380"/>
      <c r="C366" s="381"/>
      <c r="D366" s="178"/>
      <c r="E366" s="179"/>
      <c r="F366" s="166"/>
      <c r="G366" s="167"/>
      <c r="H366" s="361"/>
      <c r="I366" s="362"/>
      <c r="J366" s="362"/>
      <c r="K366" s="362"/>
      <c r="L366" s="362"/>
      <c r="M366" s="363"/>
      <c r="N366" s="365"/>
      <c r="O366" s="421"/>
      <c r="P366" s="422"/>
    </row>
    <row r="367" spans="2:40" ht="15" customHeight="1" thickBot="1" x14ac:dyDescent="0.35">
      <c r="B367" s="380"/>
      <c r="C367" s="381"/>
      <c r="D367" s="178"/>
      <c r="E367" s="179"/>
      <c r="F367" s="166"/>
      <c r="G367" s="167"/>
      <c r="H367" s="361" t="s">
        <v>169</v>
      </c>
      <c r="I367" s="362"/>
      <c r="J367" s="362"/>
      <c r="K367" s="362"/>
      <c r="L367" s="362"/>
      <c r="M367" s="363"/>
      <c r="N367" s="384"/>
      <c r="O367" s="421">
        <f>SUM(O310,O253,O196,O139,O82,O25)</f>
        <v>3</v>
      </c>
      <c r="P367" s="422"/>
    </row>
    <row r="368" spans="2:40" ht="15" customHeight="1" thickBot="1" x14ac:dyDescent="0.35">
      <c r="B368" s="380"/>
      <c r="C368" s="381"/>
      <c r="D368" s="178"/>
      <c r="E368" s="179"/>
      <c r="F368" s="166"/>
      <c r="G368" s="167"/>
      <c r="H368" s="361"/>
      <c r="I368" s="362"/>
      <c r="J368" s="362"/>
      <c r="K368" s="362"/>
      <c r="L368" s="362"/>
      <c r="M368" s="363"/>
      <c r="N368" s="365"/>
      <c r="O368" s="421"/>
      <c r="P368" s="422"/>
    </row>
    <row r="369" spans="2:16" ht="15" customHeight="1" thickBot="1" x14ac:dyDescent="0.35">
      <c r="B369" s="380"/>
      <c r="C369" s="381"/>
      <c r="D369" s="178"/>
      <c r="E369" s="179"/>
      <c r="F369" s="166"/>
      <c r="G369" s="167"/>
      <c r="H369" s="361" t="s">
        <v>21</v>
      </c>
      <c r="I369" s="362"/>
      <c r="J369" s="362"/>
      <c r="K369" s="362"/>
      <c r="L369" s="362"/>
      <c r="M369" s="363"/>
      <c r="N369" s="384"/>
      <c r="O369" s="421">
        <f>SUM(O312,O255,O198,O141,O84,O27)</f>
        <v>255</v>
      </c>
      <c r="P369" s="422"/>
    </row>
    <row r="370" spans="2:16" ht="15" customHeight="1" thickBot="1" x14ac:dyDescent="0.35">
      <c r="B370" s="380"/>
      <c r="C370" s="381"/>
      <c r="D370" s="178"/>
      <c r="E370" s="179"/>
      <c r="F370" s="166"/>
      <c r="G370" s="167"/>
      <c r="H370" s="361"/>
      <c r="I370" s="362"/>
      <c r="J370" s="362"/>
      <c r="K370" s="362"/>
      <c r="L370" s="362"/>
      <c r="M370" s="363"/>
      <c r="N370" s="365"/>
      <c r="O370" s="421"/>
      <c r="P370" s="422"/>
    </row>
    <row r="371" spans="2:16" ht="15" customHeight="1" thickBot="1" x14ac:dyDescent="0.35">
      <c r="B371" s="380"/>
      <c r="C371" s="381"/>
      <c r="D371" s="178"/>
      <c r="E371" s="179"/>
      <c r="F371" s="166"/>
      <c r="G371" s="167"/>
      <c r="H371" s="361" t="s">
        <v>22</v>
      </c>
      <c r="I371" s="362"/>
      <c r="J371" s="362"/>
      <c r="K371" s="362"/>
      <c r="L371" s="362"/>
      <c r="M371" s="363"/>
      <c r="N371" s="384"/>
      <c r="O371" s="421">
        <f>SUM(O314,O257,O200,O143,O86,O29)</f>
        <v>97</v>
      </c>
      <c r="P371" s="422"/>
    </row>
    <row r="372" spans="2:16" ht="15" customHeight="1" thickBot="1" x14ac:dyDescent="0.35">
      <c r="B372" s="380"/>
      <c r="C372" s="381"/>
      <c r="D372" s="178"/>
      <c r="E372" s="179"/>
      <c r="F372" s="166"/>
      <c r="G372" s="167"/>
      <c r="H372" s="361"/>
      <c r="I372" s="362"/>
      <c r="J372" s="362"/>
      <c r="K372" s="362"/>
      <c r="L372" s="362"/>
      <c r="M372" s="363"/>
      <c r="N372" s="365"/>
      <c r="O372" s="421"/>
      <c r="P372" s="422"/>
    </row>
    <row r="373" spans="2:16" ht="15" customHeight="1" thickBot="1" x14ac:dyDescent="0.35">
      <c r="B373" s="380"/>
      <c r="C373" s="381"/>
      <c r="D373" s="178"/>
      <c r="E373" s="179"/>
      <c r="F373" s="166"/>
      <c r="G373" s="167"/>
      <c r="H373" s="361" t="s">
        <v>23</v>
      </c>
      <c r="I373" s="362"/>
      <c r="J373" s="362"/>
      <c r="K373" s="362"/>
      <c r="L373" s="362"/>
      <c r="M373" s="363"/>
      <c r="N373" s="384"/>
      <c r="O373" s="421">
        <f>SUM(O316,O259,O202,O145,O88,O31)</f>
        <v>37</v>
      </c>
      <c r="P373" s="422"/>
    </row>
    <row r="374" spans="2:16" ht="15" customHeight="1" thickBot="1" x14ac:dyDescent="0.35">
      <c r="B374" s="380"/>
      <c r="C374" s="381"/>
      <c r="D374" s="178"/>
      <c r="E374" s="179"/>
      <c r="F374" s="166"/>
      <c r="G374" s="167"/>
      <c r="H374" s="361"/>
      <c r="I374" s="362"/>
      <c r="J374" s="362"/>
      <c r="K374" s="362"/>
      <c r="L374" s="362"/>
      <c r="M374" s="363"/>
      <c r="N374" s="365"/>
      <c r="O374" s="421"/>
      <c r="P374" s="422"/>
    </row>
    <row r="375" spans="2:16" ht="15" customHeight="1" thickBot="1" x14ac:dyDescent="0.35">
      <c r="B375" s="380"/>
      <c r="C375" s="381"/>
      <c r="D375" s="178"/>
      <c r="E375" s="179"/>
      <c r="F375" s="166"/>
      <c r="G375" s="167"/>
      <c r="H375" s="361" t="s">
        <v>24</v>
      </c>
      <c r="I375" s="362"/>
      <c r="J375" s="362"/>
      <c r="K375" s="362"/>
      <c r="L375" s="362"/>
      <c r="M375" s="363"/>
      <c r="N375" s="384"/>
      <c r="O375" s="421">
        <f>SUM(O318,O261,O204,O147,O90,O33)</f>
        <v>11</v>
      </c>
      <c r="P375" s="422"/>
    </row>
    <row r="376" spans="2:16" ht="15" customHeight="1" thickBot="1" x14ac:dyDescent="0.35">
      <c r="B376" s="382"/>
      <c r="C376" s="383"/>
      <c r="D376" s="180"/>
      <c r="E376" s="181"/>
      <c r="F376" s="168"/>
      <c r="G376" s="169"/>
      <c r="H376" s="417"/>
      <c r="I376" s="418"/>
      <c r="J376" s="418"/>
      <c r="K376" s="418"/>
      <c r="L376" s="418"/>
      <c r="M376" s="419"/>
      <c r="N376" s="420"/>
      <c r="O376" s="423"/>
      <c r="P376" s="424"/>
    </row>
    <row r="377" spans="2:16" ht="15.6" customHeight="1" thickTop="1" thickBot="1" x14ac:dyDescent="0.35">
      <c r="B377" s="505" t="s">
        <v>25</v>
      </c>
      <c r="C377" s="506"/>
      <c r="D377" s="194">
        <f>SUM(D375,D320,D263,D206,D149,D92,D35)</f>
        <v>1095</v>
      </c>
      <c r="E377" s="195"/>
      <c r="F377" s="170">
        <f>SUM(F320,F263,F206,F149,F92,F35)</f>
        <v>46</v>
      </c>
      <c r="G377" s="171"/>
      <c r="H377" s="408" t="s">
        <v>26</v>
      </c>
      <c r="I377" s="409"/>
      <c r="J377" s="409"/>
      <c r="K377" s="409"/>
      <c r="L377" s="409"/>
      <c r="M377" s="410"/>
      <c r="N377" s="414"/>
      <c r="O377" s="415">
        <f>SUM(O320,O263,O206,O149,O92,O35)</f>
        <v>55</v>
      </c>
      <c r="P377" s="416"/>
    </row>
    <row r="378" spans="2:16" ht="15" customHeight="1" thickBot="1" x14ac:dyDescent="0.35">
      <c r="B378" s="507"/>
      <c r="C378" s="508"/>
      <c r="D378" s="196"/>
      <c r="E378" s="197"/>
      <c r="F378" s="172"/>
      <c r="G378" s="173"/>
      <c r="H378" s="411"/>
      <c r="I378" s="412"/>
      <c r="J378" s="412"/>
      <c r="K378" s="412"/>
      <c r="L378" s="412"/>
      <c r="M378" s="413"/>
      <c r="N378" s="405"/>
      <c r="O378" s="406"/>
      <c r="P378" s="407"/>
    </row>
    <row r="379" spans="2:16" ht="15" customHeight="1" thickBot="1" x14ac:dyDescent="0.35">
      <c r="B379" s="509"/>
      <c r="C379" s="510"/>
      <c r="D379" s="178"/>
      <c r="E379" s="179"/>
      <c r="F379" s="166"/>
      <c r="G379" s="167"/>
      <c r="H379" s="401" t="s">
        <v>27</v>
      </c>
      <c r="I379" s="402"/>
      <c r="J379" s="402"/>
      <c r="K379" s="402"/>
      <c r="L379" s="402"/>
      <c r="M379" s="403"/>
      <c r="N379" s="404"/>
      <c r="O379" s="406">
        <f>SUM(O322,O265,O208,O151,O94,O37)</f>
        <v>740</v>
      </c>
      <c r="P379" s="407"/>
    </row>
    <row r="380" spans="2:16" ht="15" customHeight="1" thickBot="1" x14ac:dyDescent="0.35">
      <c r="B380" s="509"/>
      <c r="C380" s="510"/>
      <c r="D380" s="178"/>
      <c r="E380" s="179"/>
      <c r="F380" s="166"/>
      <c r="G380" s="167"/>
      <c r="H380" s="401"/>
      <c r="I380" s="402"/>
      <c r="J380" s="402"/>
      <c r="K380" s="402"/>
      <c r="L380" s="402"/>
      <c r="M380" s="403"/>
      <c r="N380" s="405"/>
      <c r="O380" s="406"/>
      <c r="P380" s="407"/>
    </row>
    <row r="381" spans="2:16" ht="15" customHeight="1" thickBot="1" x14ac:dyDescent="0.35">
      <c r="B381" s="509"/>
      <c r="C381" s="510"/>
      <c r="D381" s="178"/>
      <c r="E381" s="179"/>
      <c r="F381" s="166"/>
      <c r="G381" s="167"/>
      <c r="H381" s="401" t="s">
        <v>28</v>
      </c>
      <c r="I381" s="402"/>
      <c r="J381" s="402"/>
      <c r="K381" s="402"/>
      <c r="L381" s="402"/>
      <c r="M381" s="403"/>
      <c r="N381" s="404"/>
      <c r="O381" s="406">
        <f>SUM(O324,O267,O210,O153,O96,O39)</f>
        <v>133</v>
      </c>
      <c r="P381" s="407"/>
    </row>
    <row r="382" spans="2:16" ht="15" customHeight="1" thickBot="1" x14ac:dyDescent="0.35">
      <c r="B382" s="509"/>
      <c r="C382" s="510"/>
      <c r="D382" s="178"/>
      <c r="E382" s="179"/>
      <c r="F382" s="166"/>
      <c r="G382" s="167"/>
      <c r="H382" s="401"/>
      <c r="I382" s="402"/>
      <c r="J382" s="402"/>
      <c r="K382" s="402"/>
      <c r="L382" s="402"/>
      <c r="M382" s="403"/>
      <c r="N382" s="405"/>
      <c r="O382" s="406"/>
      <c r="P382" s="407"/>
    </row>
    <row r="383" spans="2:16" ht="15" customHeight="1" thickBot="1" x14ac:dyDescent="0.35">
      <c r="B383" s="509"/>
      <c r="C383" s="510"/>
      <c r="D383" s="178"/>
      <c r="E383" s="179"/>
      <c r="F383" s="166"/>
      <c r="G383" s="167"/>
      <c r="H383" s="401" t="s">
        <v>29</v>
      </c>
      <c r="I383" s="402"/>
      <c r="J383" s="402"/>
      <c r="K383" s="402"/>
      <c r="L383" s="402"/>
      <c r="M383" s="403"/>
      <c r="N383" s="404"/>
      <c r="O383" s="406">
        <f>SUM(O326,O269,O212,O155,O98,O41)</f>
        <v>51</v>
      </c>
      <c r="P383" s="407"/>
    </row>
    <row r="384" spans="2:16" ht="15" customHeight="1" thickBot="1" x14ac:dyDescent="0.35">
      <c r="B384" s="509"/>
      <c r="C384" s="510"/>
      <c r="D384" s="178"/>
      <c r="E384" s="179"/>
      <c r="F384" s="166"/>
      <c r="G384" s="167"/>
      <c r="H384" s="401"/>
      <c r="I384" s="402"/>
      <c r="J384" s="402"/>
      <c r="K384" s="402"/>
      <c r="L384" s="402"/>
      <c r="M384" s="403"/>
      <c r="N384" s="405"/>
      <c r="O384" s="406"/>
      <c r="P384" s="407"/>
    </row>
    <row r="385" spans="2:16" ht="15" customHeight="1" thickBot="1" x14ac:dyDescent="0.35">
      <c r="B385" s="509"/>
      <c r="C385" s="510"/>
      <c r="D385" s="178"/>
      <c r="E385" s="179"/>
      <c r="F385" s="166"/>
      <c r="G385" s="167"/>
      <c r="H385" s="401" t="s">
        <v>30</v>
      </c>
      <c r="I385" s="402"/>
      <c r="J385" s="402"/>
      <c r="K385" s="402"/>
      <c r="L385" s="402"/>
      <c r="M385" s="403"/>
      <c r="N385" s="404"/>
      <c r="O385" s="406">
        <f>SUM(O328,O271,O214,O157,O100,O43)</f>
        <v>61</v>
      </c>
      <c r="P385" s="407"/>
    </row>
    <row r="386" spans="2:16" ht="15" customHeight="1" thickBot="1" x14ac:dyDescent="0.35">
      <c r="B386" s="509"/>
      <c r="C386" s="510"/>
      <c r="D386" s="178"/>
      <c r="E386" s="179"/>
      <c r="F386" s="166"/>
      <c r="G386" s="167"/>
      <c r="H386" s="401"/>
      <c r="I386" s="402"/>
      <c r="J386" s="402"/>
      <c r="K386" s="402"/>
      <c r="L386" s="402"/>
      <c r="M386" s="403"/>
      <c r="N386" s="405"/>
      <c r="O386" s="406"/>
      <c r="P386" s="407"/>
    </row>
    <row r="387" spans="2:16" ht="15" customHeight="1" thickBot="1" x14ac:dyDescent="0.35">
      <c r="B387" s="509"/>
      <c r="C387" s="510"/>
      <c r="D387" s="178"/>
      <c r="E387" s="179"/>
      <c r="F387" s="166"/>
      <c r="G387" s="167"/>
      <c r="H387" s="496" t="s">
        <v>31</v>
      </c>
      <c r="I387" s="497"/>
      <c r="J387" s="497"/>
      <c r="K387" s="497"/>
      <c r="L387" s="497"/>
      <c r="M387" s="498"/>
      <c r="N387" s="404"/>
      <c r="O387" s="406">
        <f>SUM(O330,O273,O216,O159,O102,O45)</f>
        <v>9</v>
      </c>
      <c r="P387" s="407"/>
    </row>
    <row r="388" spans="2:16" ht="15" customHeight="1" thickBot="1" x14ac:dyDescent="0.35">
      <c r="B388" s="509"/>
      <c r="C388" s="510"/>
      <c r="D388" s="180"/>
      <c r="E388" s="181"/>
      <c r="F388" s="168"/>
      <c r="G388" s="169"/>
      <c r="H388" s="584"/>
      <c r="I388" s="585"/>
      <c r="J388" s="585"/>
      <c r="K388" s="585"/>
      <c r="L388" s="585"/>
      <c r="M388" s="586"/>
      <c r="N388" s="587"/>
      <c r="O388" s="588"/>
      <c r="P388" s="589"/>
    </row>
    <row r="389" spans="2:16" ht="15" thickTop="1" x14ac:dyDescent="0.3">
      <c r="B389" s="590" t="s">
        <v>59</v>
      </c>
      <c r="C389" s="591"/>
      <c r="D389" s="591"/>
      <c r="E389" s="591"/>
      <c r="F389" s="591"/>
      <c r="G389" s="591"/>
      <c r="H389" s="591"/>
      <c r="I389" s="591"/>
      <c r="J389" s="591"/>
      <c r="K389" s="591"/>
      <c r="L389" s="591"/>
      <c r="M389" s="591"/>
      <c r="N389" s="591"/>
      <c r="O389" s="591"/>
      <c r="P389" s="591"/>
    </row>
    <row r="390" spans="2:16" ht="15" thickBot="1" x14ac:dyDescent="0.35">
      <c r="B390" s="592"/>
      <c r="C390" s="593"/>
      <c r="D390" s="593"/>
      <c r="E390" s="593"/>
      <c r="F390" s="593"/>
      <c r="G390" s="593"/>
      <c r="H390" s="593"/>
      <c r="I390" s="593"/>
      <c r="J390" s="593"/>
      <c r="K390" s="593"/>
      <c r="L390" s="593"/>
      <c r="M390" s="593"/>
      <c r="N390" s="593"/>
      <c r="O390" s="593"/>
      <c r="P390" s="593"/>
    </row>
    <row r="391" spans="2:16" ht="15.6" customHeight="1" thickTop="1" thickBot="1" x14ac:dyDescent="0.35">
      <c r="B391" s="570" t="s">
        <v>32</v>
      </c>
      <c r="C391" s="571"/>
      <c r="D391" s="572">
        <f>SUM(D349:E388)</f>
        <v>1993</v>
      </c>
      <c r="E391" s="573"/>
      <c r="F391" s="574">
        <f>SUM(F349:G388)</f>
        <v>77</v>
      </c>
      <c r="G391" s="575"/>
      <c r="H391" s="576" t="s">
        <v>33</v>
      </c>
      <c r="I391" s="577"/>
      <c r="J391" s="578"/>
      <c r="K391" s="93"/>
      <c r="L391" s="579" t="s">
        <v>34</v>
      </c>
      <c r="M391" s="580"/>
      <c r="N391" s="581"/>
      <c r="O391" s="582">
        <f>SUM(O349:P388)</f>
        <v>1901</v>
      </c>
      <c r="P391" s="583"/>
    </row>
    <row r="392" spans="2:16" ht="15" thickBot="1" x14ac:dyDescent="0.35">
      <c r="B392" s="482"/>
      <c r="C392" s="483"/>
      <c r="D392" s="486"/>
      <c r="E392" s="487"/>
      <c r="F392" s="490"/>
      <c r="G392" s="491"/>
      <c r="H392" s="463"/>
      <c r="I392" s="464"/>
      <c r="J392" s="465"/>
      <c r="K392" s="4"/>
      <c r="L392" s="469"/>
      <c r="M392" s="470"/>
      <c r="N392" s="471"/>
      <c r="O392" s="494"/>
      <c r="P392" s="495"/>
    </row>
    <row r="393" spans="2:16" ht="16.8" thickTop="1" thickBot="1" x14ac:dyDescent="0.35">
      <c r="B393" s="91"/>
      <c r="C393" s="92"/>
      <c r="D393" s="474">
        <f>SUM(D336,D279,D222,D165,D108,D51)</f>
        <v>20</v>
      </c>
      <c r="E393" s="475"/>
      <c r="F393" s="472" t="s">
        <v>35</v>
      </c>
      <c r="G393" s="472"/>
      <c r="H393" s="472"/>
      <c r="I393" s="472"/>
      <c r="J393" s="472"/>
      <c r="K393" s="472"/>
      <c r="L393" s="472"/>
      <c r="M393" s="472"/>
      <c r="N393" s="472"/>
      <c r="O393" s="472"/>
      <c r="P393" s="473"/>
    </row>
    <row r="394" spans="2:16" ht="16.2" thickBot="1" x14ac:dyDescent="0.35">
      <c r="B394" s="91"/>
      <c r="C394" s="92"/>
      <c r="D394" s="476">
        <f>SUM(D337,D280,D223,D166,D109,D52)</f>
        <v>47</v>
      </c>
      <c r="E394" s="477"/>
      <c r="F394" s="478" t="s">
        <v>36</v>
      </c>
      <c r="G394" s="478"/>
      <c r="H394" s="478"/>
      <c r="I394" s="478"/>
      <c r="J394" s="478"/>
      <c r="K394" s="478"/>
      <c r="L394" s="478"/>
      <c r="M394" s="478"/>
      <c r="N394" s="478"/>
      <c r="O394" s="478"/>
      <c r="P394" s="479"/>
    </row>
    <row r="395" spans="2:16" ht="16.2" thickBot="1" x14ac:dyDescent="0.35">
      <c r="B395" s="91"/>
      <c r="C395" s="92"/>
      <c r="D395" s="438">
        <f>SUM(D338,D281,D224,D167,D110,D53)</f>
        <v>0</v>
      </c>
      <c r="E395" s="439"/>
      <c r="F395" s="440" t="s">
        <v>37</v>
      </c>
      <c r="G395" s="440"/>
      <c r="H395" s="440"/>
      <c r="I395" s="440"/>
      <c r="J395" s="440"/>
      <c r="K395" s="440"/>
      <c r="L395" s="440"/>
      <c r="M395" s="440"/>
      <c r="N395" s="440"/>
      <c r="O395" s="440"/>
      <c r="P395" s="441"/>
    </row>
    <row r="396" spans="2:16" ht="15.6" thickTop="1" thickBot="1" x14ac:dyDescent="0.35">
      <c r="B396" s="442" t="s">
        <v>38</v>
      </c>
      <c r="C396" s="443"/>
      <c r="D396" s="446">
        <f>SUM(D339,D282,D225,D168,D111,D54)</f>
        <v>2045</v>
      </c>
      <c r="E396" s="447"/>
      <c r="F396" s="454" t="s">
        <v>39</v>
      </c>
      <c r="G396" s="455"/>
      <c r="H396" s="455"/>
      <c r="I396" s="455"/>
      <c r="J396" s="455"/>
      <c r="K396" s="455"/>
      <c r="L396" s="455"/>
      <c r="M396" s="455"/>
      <c r="N396" s="456"/>
      <c r="O396" s="450">
        <v>2045</v>
      </c>
      <c r="P396" s="451"/>
    </row>
    <row r="397" spans="2:16" ht="15" thickBot="1" x14ac:dyDescent="0.35">
      <c r="B397" s="444"/>
      <c r="C397" s="445"/>
      <c r="D397" s="448"/>
      <c r="E397" s="449"/>
      <c r="F397" s="457"/>
      <c r="G397" s="458"/>
      <c r="H397" s="458"/>
      <c r="I397" s="458"/>
      <c r="J397" s="458"/>
      <c r="K397" s="458"/>
      <c r="L397" s="458"/>
      <c r="M397" s="458"/>
      <c r="N397" s="459"/>
      <c r="O397" s="452"/>
      <c r="P397" s="453"/>
    </row>
    <row r="398" spans="2:16" ht="15" thickTop="1" x14ac:dyDescent="0.3"/>
  </sheetData>
  <mergeCells count="1119">
    <mergeCell ref="B332:P333"/>
    <mergeCell ref="B391:C392"/>
    <mergeCell ref="D391:E392"/>
    <mergeCell ref="F391:G392"/>
    <mergeCell ref="H391:J392"/>
    <mergeCell ref="L391:N392"/>
    <mergeCell ref="O391:P392"/>
    <mergeCell ref="H387:M388"/>
    <mergeCell ref="N387:N388"/>
    <mergeCell ref="O387:P388"/>
    <mergeCell ref="B396:C397"/>
    <mergeCell ref="D396:E397"/>
    <mergeCell ref="F396:N397"/>
    <mergeCell ref="O396:P397"/>
    <mergeCell ref="D393:E393"/>
    <mergeCell ref="F393:P393"/>
    <mergeCell ref="D394:E394"/>
    <mergeCell ref="F394:P394"/>
    <mergeCell ref="D395:E395"/>
    <mergeCell ref="F395:P395"/>
    <mergeCell ref="B377:C388"/>
    <mergeCell ref="H377:M378"/>
    <mergeCell ref="B389:P390"/>
    <mergeCell ref="N379:N380"/>
    <mergeCell ref="H383:M384"/>
    <mergeCell ref="N383:N384"/>
    <mergeCell ref="O383:P384"/>
    <mergeCell ref="H385:M386"/>
    <mergeCell ref="N385:N386"/>
    <mergeCell ref="O385:P386"/>
    <mergeCell ref="O369:P370"/>
    <mergeCell ref="H371:M372"/>
    <mergeCell ref="N371:N372"/>
    <mergeCell ref="O371:P372"/>
    <mergeCell ref="H373:M374"/>
    <mergeCell ref="N373:N374"/>
    <mergeCell ref="O373:P374"/>
    <mergeCell ref="H375:M376"/>
    <mergeCell ref="N375:N376"/>
    <mergeCell ref="O375:P376"/>
    <mergeCell ref="H381:M382"/>
    <mergeCell ref="N381:N382"/>
    <mergeCell ref="O381:P382"/>
    <mergeCell ref="O379:P380"/>
    <mergeCell ref="N377:N378"/>
    <mergeCell ref="O377:P378"/>
    <mergeCell ref="H379:M380"/>
    <mergeCell ref="D377:E388"/>
    <mergeCell ref="D363:E376"/>
    <mergeCell ref="B361:C362"/>
    <mergeCell ref="D361:E362"/>
    <mergeCell ref="F361:G362"/>
    <mergeCell ref="H361:M362"/>
    <mergeCell ref="N361:N362"/>
    <mergeCell ref="O361:P362"/>
    <mergeCell ref="B359:C360"/>
    <mergeCell ref="D359:E360"/>
    <mergeCell ref="F359:G360"/>
    <mergeCell ref="H359:M360"/>
    <mergeCell ref="N359:N360"/>
    <mergeCell ref="O359:P360"/>
    <mergeCell ref="O365:P366"/>
    <mergeCell ref="H367:M368"/>
    <mergeCell ref="N367:N368"/>
    <mergeCell ref="O367:P368"/>
    <mergeCell ref="B363:C376"/>
    <mergeCell ref="H363:M364"/>
    <mergeCell ref="N363:N364"/>
    <mergeCell ref="O363:P364"/>
    <mergeCell ref="H365:M366"/>
    <mergeCell ref="N365:N366"/>
    <mergeCell ref="H369:M370"/>
    <mergeCell ref="N369:N370"/>
    <mergeCell ref="B353:C354"/>
    <mergeCell ref="D353:E354"/>
    <mergeCell ref="F353:G354"/>
    <mergeCell ref="H353:M354"/>
    <mergeCell ref="N353:N354"/>
    <mergeCell ref="O353:P354"/>
    <mergeCell ref="B351:C352"/>
    <mergeCell ref="D351:E352"/>
    <mergeCell ref="F351:G352"/>
    <mergeCell ref="H351:M352"/>
    <mergeCell ref="N351:N352"/>
    <mergeCell ref="O351:P352"/>
    <mergeCell ref="B357:C358"/>
    <mergeCell ref="D357:E358"/>
    <mergeCell ref="F357:G358"/>
    <mergeCell ref="H357:M358"/>
    <mergeCell ref="N357:N358"/>
    <mergeCell ref="O357:P358"/>
    <mergeCell ref="B355:C356"/>
    <mergeCell ref="D355:E356"/>
    <mergeCell ref="F355:G356"/>
    <mergeCell ref="H355:M356"/>
    <mergeCell ref="N355:N356"/>
    <mergeCell ref="O355:P356"/>
    <mergeCell ref="B343:E343"/>
    <mergeCell ref="F343:N343"/>
    <mergeCell ref="O343:P343"/>
    <mergeCell ref="B344:E345"/>
    <mergeCell ref="B349:C350"/>
    <mergeCell ref="D349:E350"/>
    <mergeCell ref="F349:G350"/>
    <mergeCell ref="H349:M350"/>
    <mergeCell ref="N349:N350"/>
    <mergeCell ref="O349:P350"/>
    <mergeCell ref="B346:P346"/>
    <mergeCell ref="B347:C348"/>
    <mergeCell ref="D347:E348"/>
    <mergeCell ref="F347:G348"/>
    <mergeCell ref="H347:M348"/>
    <mergeCell ref="N347:N348"/>
    <mergeCell ref="O347:P348"/>
    <mergeCell ref="D336:E336"/>
    <mergeCell ref="F336:P336"/>
    <mergeCell ref="D337:E337"/>
    <mergeCell ref="F337:P337"/>
    <mergeCell ref="D338:E338"/>
    <mergeCell ref="F338:P338"/>
    <mergeCell ref="B334:C335"/>
    <mergeCell ref="D334:E335"/>
    <mergeCell ref="F334:G335"/>
    <mergeCell ref="H334:J335"/>
    <mergeCell ref="L334:N335"/>
    <mergeCell ref="O334:P335"/>
    <mergeCell ref="B339:C340"/>
    <mergeCell ref="D339:E340"/>
    <mergeCell ref="F339:N340"/>
    <mergeCell ref="O339:P340"/>
    <mergeCell ref="B341:P342"/>
    <mergeCell ref="O322:P323"/>
    <mergeCell ref="F306:G319"/>
    <mergeCell ref="H324:M325"/>
    <mergeCell ref="N324:N325"/>
    <mergeCell ref="O324:P325"/>
    <mergeCell ref="B320:C331"/>
    <mergeCell ref="H320:M321"/>
    <mergeCell ref="N320:N321"/>
    <mergeCell ref="O320:P321"/>
    <mergeCell ref="H322:M323"/>
    <mergeCell ref="N322:N323"/>
    <mergeCell ref="H330:M331"/>
    <mergeCell ref="N330:N331"/>
    <mergeCell ref="O330:P331"/>
    <mergeCell ref="H326:M327"/>
    <mergeCell ref="N326:N327"/>
    <mergeCell ref="O326:P327"/>
    <mergeCell ref="H328:M329"/>
    <mergeCell ref="N328:N329"/>
    <mergeCell ref="O328:P329"/>
    <mergeCell ref="O308:P309"/>
    <mergeCell ref="H310:M311"/>
    <mergeCell ref="N310:N311"/>
    <mergeCell ref="O310:P311"/>
    <mergeCell ref="B306:C319"/>
    <mergeCell ref="H306:M307"/>
    <mergeCell ref="N306:N307"/>
    <mergeCell ref="O306:P307"/>
    <mergeCell ref="H308:M309"/>
    <mergeCell ref="N308:N309"/>
    <mergeCell ref="H312:M313"/>
    <mergeCell ref="N312:N313"/>
    <mergeCell ref="O312:P313"/>
    <mergeCell ref="H314:M315"/>
    <mergeCell ref="N314:N315"/>
    <mergeCell ref="O314:P315"/>
    <mergeCell ref="H316:M317"/>
    <mergeCell ref="N316:N317"/>
    <mergeCell ref="O316:P317"/>
    <mergeCell ref="H318:M319"/>
    <mergeCell ref="N318:N319"/>
    <mergeCell ref="O318:P319"/>
    <mergeCell ref="B300:C301"/>
    <mergeCell ref="D300:E301"/>
    <mergeCell ref="F300:G301"/>
    <mergeCell ref="H300:M301"/>
    <mergeCell ref="N300:N301"/>
    <mergeCell ref="O300:P301"/>
    <mergeCell ref="B298:C299"/>
    <mergeCell ref="D298:E299"/>
    <mergeCell ref="F298:G299"/>
    <mergeCell ref="H298:M299"/>
    <mergeCell ref="N298:N299"/>
    <mergeCell ref="O298:P299"/>
    <mergeCell ref="B304:C305"/>
    <mergeCell ref="D304:E305"/>
    <mergeCell ref="F304:G305"/>
    <mergeCell ref="H304:M305"/>
    <mergeCell ref="N304:N305"/>
    <mergeCell ref="O304:P305"/>
    <mergeCell ref="B302:C303"/>
    <mergeCell ref="D302:E303"/>
    <mergeCell ref="F302:G303"/>
    <mergeCell ref="H302:M303"/>
    <mergeCell ref="N302:N303"/>
    <mergeCell ref="O302:P303"/>
    <mergeCell ref="B292:C293"/>
    <mergeCell ref="D292:E293"/>
    <mergeCell ref="F292:G293"/>
    <mergeCell ref="H292:M293"/>
    <mergeCell ref="N292:N293"/>
    <mergeCell ref="O292:P293"/>
    <mergeCell ref="B287:E288"/>
    <mergeCell ref="B289:P289"/>
    <mergeCell ref="B290:C291"/>
    <mergeCell ref="D290:E291"/>
    <mergeCell ref="F290:G291"/>
    <mergeCell ref="H290:M291"/>
    <mergeCell ref="N290:N291"/>
    <mergeCell ref="O290:P291"/>
    <mergeCell ref="B296:C297"/>
    <mergeCell ref="D296:E297"/>
    <mergeCell ref="F296:G297"/>
    <mergeCell ref="H296:M297"/>
    <mergeCell ref="N296:N297"/>
    <mergeCell ref="O296:P297"/>
    <mergeCell ref="B294:C295"/>
    <mergeCell ref="D294:E295"/>
    <mergeCell ref="F294:G295"/>
    <mergeCell ref="H294:M295"/>
    <mergeCell ref="N294:N295"/>
    <mergeCell ref="O294:P295"/>
    <mergeCell ref="B277:C278"/>
    <mergeCell ref="D277:E278"/>
    <mergeCell ref="F277:G278"/>
    <mergeCell ref="H277:J278"/>
    <mergeCell ref="L277:N278"/>
    <mergeCell ref="O277:P278"/>
    <mergeCell ref="H273:M274"/>
    <mergeCell ref="N273:N274"/>
    <mergeCell ref="O273:P274"/>
    <mergeCell ref="B275:P276"/>
    <mergeCell ref="B282:C283"/>
    <mergeCell ref="D282:E283"/>
    <mergeCell ref="F282:N283"/>
    <mergeCell ref="O282:P283"/>
    <mergeCell ref="B284:P285"/>
    <mergeCell ref="B286:E286"/>
    <mergeCell ref="F286:N286"/>
    <mergeCell ref="O286:P286"/>
    <mergeCell ref="D279:E279"/>
    <mergeCell ref="F279:P279"/>
    <mergeCell ref="D280:E280"/>
    <mergeCell ref="F280:P280"/>
    <mergeCell ref="D281:E281"/>
    <mergeCell ref="F281:P281"/>
    <mergeCell ref="N261:N262"/>
    <mergeCell ref="O261:P262"/>
    <mergeCell ref="O265:P266"/>
    <mergeCell ref="F249:G262"/>
    <mergeCell ref="F263:G274"/>
    <mergeCell ref="H267:M268"/>
    <mergeCell ref="N267:N268"/>
    <mergeCell ref="O267:P268"/>
    <mergeCell ref="B263:C274"/>
    <mergeCell ref="H263:M264"/>
    <mergeCell ref="N263:N264"/>
    <mergeCell ref="O263:P264"/>
    <mergeCell ref="H265:M266"/>
    <mergeCell ref="N265:N266"/>
    <mergeCell ref="H269:M270"/>
    <mergeCell ref="N269:N270"/>
    <mergeCell ref="O269:P270"/>
    <mergeCell ref="H271:M272"/>
    <mergeCell ref="N271:N272"/>
    <mergeCell ref="O271:P272"/>
    <mergeCell ref="B247:C248"/>
    <mergeCell ref="D247:E248"/>
    <mergeCell ref="F247:G248"/>
    <mergeCell ref="H247:M248"/>
    <mergeCell ref="N247:N248"/>
    <mergeCell ref="O247:P248"/>
    <mergeCell ref="B245:C246"/>
    <mergeCell ref="D245:E246"/>
    <mergeCell ref="F245:G246"/>
    <mergeCell ref="H245:M246"/>
    <mergeCell ref="N245:N246"/>
    <mergeCell ref="O245:P246"/>
    <mergeCell ref="O251:P252"/>
    <mergeCell ref="H253:M254"/>
    <mergeCell ref="N253:N254"/>
    <mergeCell ref="O253:P254"/>
    <mergeCell ref="B249:C262"/>
    <mergeCell ref="H249:M250"/>
    <mergeCell ref="N249:N250"/>
    <mergeCell ref="O249:P250"/>
    <mergeCell ref="H251:M252"/>
    <mergeCell ref="N251:N252"/>
    <mergeCell ref="H255:M256"/>
    <mergeCell ref="N255:N256"/>
    <mergeCell ref="O255:P256"/>
    <mergeCell ref="H257:M258"/>
    <mergeCell ref="N257:N258"/>
    <mergeCell ref="O257:P258"/>
    <mergeCell ref="H259:M260"/>
    <mergeCell ref="N259:N260"/>
    <mergeCell ref="O259:P260"/>
    <mergeCell ref="H261:M262"/>
    <mergeCell ref="B239:C240"/>
    <mergeCell ref="D239:E240"/>
    <mergeCell ref="F239:G240"/>
    <mergeCell ref="H239:M240"/>
    <mergeCell ref="N239:N240"/>
    <mergeCell ref="O239:P240"/>
    <mergeCell ref="B237:C238"/>
    <mergeCell ref="D237:E238"/>
    <mergeCell ref="F237:G238"/>
    <mergeCell ref="H237:M238"/>
    <mergeCell ref="N237:N238"/>
    <mergeCell ref="O237:P238"/>
    <mergeCell ref="B243:C244"/>
    <mergeCell ref="D243:E244"/>
    <mergeCell ref="F243:G244"/>
    <mergeCell ref="H243:M244"/>
    <mergeCell ref="N243:N244"/>
    <mergeCell ref="O243:P244"/>
    <mergeCell ref="B241:C242"/>
    <mergeCell ref="D241:E242"/>
    <mergeCell ref="F241:G242"/>
    <mergeCell ref="H241:M242"/>
    <mergeCell ref="N241:N242"/>
    <mergeCell ref="O241:P242"/>
    <mergeCell ref="B225:C226"/>
    <mergeCell ref="D225:E226"/>
    <mergeCell ref="F225:N226"/>
    <mergeCell ref="O225:P226"/>
    <mergeCell ref="B227:P228"/>
    <mergeCell ref="B229:E229"/>
    <mergeCell ref="F229:N229"/>
    <mergeCell ref="O229:P229"/>
    <mergeCell ref="D222:E222"/>
    <mergeCell ref="F222:P222"/>
    <mergeCell ref="D223:E223"/>
    <mergeCell ref="F223:P223"/>
    <mergeCell ref="D224:E224"/>
    <mergeCell ref="F224:P224"/>
    <mergeCell ref="B235:C236"/>
    <mergeCell ref="D235:E236"/>
    <mergeCell ref="F235:G236"/>
    <mergeCell ref="H235:M236"/>
    <mergeCell ref="N235:N236"/>
    <mergeCell ref="O235:P236"/>
    <mergeCell ref="B230:E231"/>
    <mergeCell ref="B232:P232"/>
    <mergeCell ref="B233:C234"/>
    <mergeCell ref="D233:E234"/>
    <mergeCell ref="F233:G234"/>
    <mergeCell ref="H233:M234"/>
    <mergeCell ref="N233:N234"/>
    <mergeCell ref="O233:P234"/>
    <mergeCell ref="O208:P209"/>
    <mergeCell ref="H210:M211"/>
    <mergeCell ref="N210:N211"/>
    <mergeCell ref="O210:P211"/>
    <mergeCell ref="B206:C217"/>
    <mergeCell ref="H206:M207"/>
    <mergeCell ref="N206:N207"/>
    <mergeCell ref="O206:P207"/>
    <mergeCell ref="H208:M209"/>
    <mergeCell ref="N208:N209"/>
    <mergeCell ref="H212:M213"/>
    <mergeCell ref="N212:N213"/>
    <mergeCell ref="O212:P213"/>
    <mergeCell ref="H214:M215"/>
    <mergeCell ref="N214:N215"/>
    <mergeCell ref="O214:P215"/>
    <mergeCell ref="B220:C221"/>
    <mergeCell ref="D220:E221"/>
    <mergeCell ref="F220:G221"/>
    <mergeCell ref="H220:J221"/>
    <mergeCell ref="L220:N221"/>
    <mergeCell ref="O220:P221"/>
    <mergeCell ref="H216:M217"/>
    <mergeCell ref="N216:N217"/>
    <mergeCell ref="O216:P217"/>
    <mergeCell ref="B218:P219"/>
    <mergeCell ref="O194:P195"/>
    <mergeCell ref="H196:M197"/>
    <mergeCell ref="N196:N197"/>
    <mergeCell ref="O196:P197"/>
    <mergeCell ref="B192:C205"/>
    <mergeCell ref="H192:M193"/>
    <mergeCell ref="N192:N193"/>
    <mergeCell ref="O192:P193"/>
    <mergeCell ref="H194:M195"/>
    <mergeCell ref="N194:N195"/>
    <mergeCell ref="H198:M199"/>
    <mergeCell ref="N198:N199"/>
    <mergeCell ref="O198:P199"/>
    <mergeCell ref="H200:M201"/>
    <mergeCell ref="N200:N201"/>
    <mergeCell ref="O200:P201"/>
    <mergeCell ref="H202:M203"/>
    <mergeCell ref="N202:N203"/>
    <mergeCell ref="O202:P203"/>
    <mergeCell ref="H204:M205"/>
    <mergeCell ref="N204:N205"/>
    <mergeCell ref="O204:P205"/>
    <mergeCell ref="B186:C187"/>
    <mergeCell ref="D186:E187"/>
    <mergeCell ref="F186:G187"/>
    <mergeCell ref="H186:M187"/>
    <mergeCell ref="N186:N187"/>
    <mergeCell ref="O186:P187"/>
    <mergeCell ref="B184:C185"/>
    <mergeCell ref="D184:E185"/>
    <mergeCell ref="F184:G185"/>
    <mergeCell ref="H184:M185"/>
    <mergeCell ref="N184:N185"/>
    <mergeCell ref="O184:P185"/>
    <mergeCell ref="B190:C191"/>
    <mergeCell ref="D190:E191"/>
    <mergeCell ref="F190:G191"/>
    <mergeCell ref="H190:M191"/>
    <mergeCell ref="N190:N191"/>
    <mergeCell ref="O190:P191"/>
    <mergeCell ref="B188:C189"/>
    <mergeCell ref="D188:E189"/>
    <mergeCell ref="F188:G189"/>
    <mergeCell ref="H188:M189"/>
    <mergeCell ref="N188:N189"/>
    <mergeCell ref="O188:P189"/>
    <mergeCell ref="B178:C179"/>
    <mergeCell ref="D178:E179"/>
    <mergeCell ref="F178:G179"/>
    <mergeCell ref="H178:M179"/>
    <mergeCell ref="N178:N179"/>
    <mergeCell ref="O178:P179"/>
    <mergeCell ref="B173:E174"/>
    <mergeCell ref="B175:P175"/>
    <mergeCell ref="B176:C177"/>
    <mergeCell ref="D176:E177"/>
    <mergeCell ref="F176:G177"/>
    <mergeCell ref="H176:M177"/>
    <mergeCell ref="N176:N177"/>
    <mergeCell ref="O176:P177"/>
    <mergeCell ref="B182:C183"/>
    <mergeCell ref="D182:E183"/>
    <mergeCell ref="F182:G183"/>
    <mergeCell ref="H182:M183"/>
    <mergeCell ref="N182:N183"/>
    <mergeCell ref="O182:P183"/>
    <mergeCell ref="B180:C181"/>
    <mergeCell ref="D180:E181"/>
    <mergeCell ref="F180:G181"/>
    <mergeCell ref="H180:M181"/>
    <mergeCell ref="N180:N181"/>
    <mergeCell ref="O180:P181"/>
    <mergeCell ref="B163:C164"/>
    <mergeCell ref="D163:E164"/>
    <mergeCell ref="F163:G164"/>
    <mergeCell ref="H163:J164"/>
    <mergeCell ref="L163:N164"/>
    <mergeCell ref="O163:P164"/>
    <mergeCell ref="H159:M160"/>
    <mergeCell ref="N159:N160"/>
    <mergeCell ref="O159:P160"/>
    <mergeCell ref="B161:P162"/>
    <mergeCell ref="B168:C169"/>
    <mergeCell ref="D168:E169"/>
    <mergeCell ref="F168:N169"/>
    <mergeCell ref="O168:P169"/>
    <mergeCell ref="B170:P171"/>
    <mergeCell ref="B172:E172"/>
    <mergeCell ref="F172:N172"/>
    <mergeCell ref="O172:P172"/>
    <mergeCell ref="D165:E165"/>
    <mergeCell ref="F165:P165"/>
    <mergeCell ref="D166:E166"/>
    <mergeCell ref="F166:P166"/>
    <mergeCell ref="D167:E167"/>
    <mergeCell ref="F167:P167"/>
    <mergeCell ref="N147:N148"/>
    <mergeCell ref="O147:P148"/>
    <mergeCell ref="O151:P152"/>
    <mergeCell ref="H153:M154"/>
    <mergeCell ref="N153:N154"/>
    <mergeCell ref="O153:P154"/>
    <mergeCell ref="B149:C160"/>
    <mergeCell ref="H149:M150"/>
    <mergeCell ref="N149:N150"/>
    <mergeCell ref="O149:P150"/>
    <mergeCell ref="H151:M152"/>
    <mergeCell ref="N151:N152"/>
    <mergeCell ref="H155:M156"/>
    <mergeCell ref="N155:N156"/>
    <mergeCell ref="O155:P156"/>
    <mergeCell ref="H157:M158"/>
    <mergeCell ref="N157:N158"/>
    <mergeCell ref="O157:P158"/>
    <mergeCell ref="B133:C134"/>
    <mergeCell ref="D133:E134"/>
    <mergeCell ref="F133:G134"/>
    <mergeCell ref="H133:M134"/>
    <mergeCell ref="N133:N134"/>
    <mergeCell ref="O133:P134"/>
    <mergeCell ref="B131:C132"/>
    <mergeCell ref="D131:E132"/>
    <mergeCell ref="F131:G132"/>
    <mergeCell ref="H131:M132"/>
    <mergeCell ref="N131:N132"/>
    <mergeCell ref="O131:P132"/>
    <mergeCell ref="O137:P138"/>
    <mergeCell ref="H139:M140"/>
    <mergeCell ref="N139:N140"/>
    <mergeCell ref="O139:P140"/>
    <mergeCell ref="B135:C148"/>
    <mergeCell ref="H135:M136"/>
    <mergeCell ref="N135:N136"/>
    <mergeCell ref="O135:P136"/>
    <mergeCell ref="H137:M138"/>
    <mergeCell ref="N137:N138"/>
    <mergeCell ref="H141:M142"/>
    <mergeCell ref="N141:N142"/>
    <mergeCell ref="O141:P142"/>
    <mergeCell ref="H143:M144"/>
    <mergeCell ref="N143:N144"/>
    <mergeCell ref="O143:P144"/>
    <mergeCell ref="H145:M146"/>
    <mergeCell ref="N145:N146"/>
    <mergeCell ref="O145:P146"/>
    <mergeCell ref="H147:M148"/>
    <mergeCell ref="B125:C126"/>
    <mergeCell ref="D125:E126"/>
    <mergeCell ref="F125:G126"/>
    <mergeCell ref="H125:M126"/>
    <mergeCell ref="N125:N126"/>
    <mergeCell ref="O125:P126"/>
    <mergeCell ref="B123:C124"/>
    <mergeCell ref="D123:E124"/>
    <mergeCell ref="F123:G124"/>
    <mergeCell ref="H123:M124"/>
    <mergeCell ref="N123:N124"/>
    <mergeCell ref="O123:P124"/>
    <mergeCell ref="B129:C130"/>
    <mergeCell ref="D129:E130"/>
    <mergeCell ref="F129:G130"/>
    <mergeCell ref="H129:M130"/>
    <mergeCell ref="N129:N130"/>
    <mergeCell ref="O129:P130"/>
    <mergeCell ref="B127:C128"/>
    <mergeCell ref="D127:E128"/>
    <mergeCell ref="F127:G128"/>
    <mergeCell ref="H127:M128"/>
    <mergeCell ref="N127:N128"/>
    <mergeCell ref="O127:P128"/>
    <mergeCell ref="O119:P120"/>
    <mergeCell ref="B121:C122"/>
    <mergeCell ref="D121:E122"/>
    <mergeCell ref="F121:G122"/>
    <mergeCell ref="H121:M122"/>
    <mergeCell ref="N121:N122"/>
    <mergeCell ref="O121:P122"/>
    <mergeCell ref="B115:E115"/>
    <mergeCell ref="F115:N115"/>
    <mergeCell ref="O115:P115"/>
    <mergeCell ref="B116:E117"/>
    <mergeCell ref="B118:P118"/>
    <mergeCell ref="B119:C120"/>
    <mergeCell ref="D119:E120"/>
    <mergeCell ref="F119:G120"/>
    <mergeCell ref="H119:M120"/>
    <mergeCell ref="N119:N120"/>
    <mergeCell ref="B113:P114"/>
    <mergeCell ref="D108:E108"/>
    <mergeCell ref="F108:P108"/>
    <mergeCell ref="D109:E109"/>
    <mergeCell ref="F109:P109"/>
    <mergeCell ref="D110:E110"/>
    <mergeCell ref="F110:P110"/>
    <mergeCell ref="B106:C107"/>
    <mergeCell ref="D106:E107"/>
    <mergeCell ref="F106:G107"/>
    <mergeCell ref="H106:J107"/>
    <mergeCell ref="L106:N107"/>
    <mergeCell ref="O106:P107"/>
    <mergeCell ref="H102:M103"/>
    <mergeCell ref="N102:N103"/>
    <mergeCell ref="O102:P103"/>
    <mergeCell ref="H90:M91"/>
    <mergeCell ref="N90:N91"/>
    <mergeCell ref="O90:P91"/>
    <mergeCell ref="O94:P95"/>
    <mergeCell ref="H96:M97"/>
    <mergeCell ref="N96:N97"/>
    <mergeCell ref="B104:P105"/>
    <mergeCell ref="O96:P97"/>
    <mergeCell ref="B92:C103"/>
    <mergeCell ref="H92:M93"/>
    <mergeCell ref="N92:N93"/>
    <mergeCell ref="O92:P93"/>
    <mergeCell ref="H94:M95"/>
    <mergeCell ref="N94:N95"/>
    <mergeCell ref="H98:M99"/>
    <mergeCell ref="N98:N99"/>
    <mergeCell ref="O98:P99"/>
    <mergeCell ref="H100:M101"/>
    <mergeCell ref="N100:N101"/>
    <mergeCell ref="O100:P101"/>
    <mergeCell ref="B111:C112"/>
    <mergeCell ref="D111:E112"/>
    <mergeCell ref="F111:N112"/>
    <mergeCell ref="O111:P112"/>
    <mergeCell ref="B76:C77"/>
    <mergeCell ref="D76:E77"/>
    <mergeCell ref="F76:G77"/>
    <mergeCell ref="H76:M77"/>
    <mergeCell ref="N76:N77"/>
    <mergeCell ref="O76:P77"/>
    <mergeCell ref="B74:C75"/>
    <mergeCell ref="D74:E75"/>
    <mergeCell ref="F74:G75"/>
    <mergeCell ref="H74:M75"/>
    <mergeCell ref="N74:N75"/>
    <mergeCell ref="O74:P75"/>
    <mergeCell ref="O80:P81"/>
    <mergeCell ref="H82:M83"/>
    <mergeCell ref="N82:N83"/>
    <mergeCell ref="O82:P83"/>
    <mergeCell ref="B78:C91"/>
    <mergeCell ref="H78:M79"/>
    <mergeCell ref="N78:N79"/>
    <mergeCell ref="O78:P79"/>
    <mergeCell ref="H80:M81"/>
    <mergeCell ref="N80:N81"/>
    <mergeCell ref="H84:M85"/>
    <mergeCell ref="N84:N85"/>
    <mergeCell ref="O84:P85"/>
    <mergeCell ref="H86:M87"/>
    <mergeCell ref="N86:N87"/>
    <mergeCell ref="O86:P87"/>
    <mergeCell ref="H88:M89"/>
    <mergeCell ref="N88:N89"/>
    <mergeCell ref="O88:P89"/>
    <mergeCell ref="F62:G63"/>
    <mergeCell ref="H62:M63"/>
    <mergeCell ref="N62:N63"/>
    <mergeCell ref="O62:P63"/>
    <mergeCell ref="B68:C69"/>
    <mergeCell ref="D68:E69"/>
    <mergeCell ref="F68:G69"/>
    <mergeCell ref="H68:M69"/>
    <mergeCell ref="N68:N69"/>
    <mergeCell ref="O68:P69"/>
    <mergeCell ref="B66:C67"/>
    <mergeCell ref="D66:E67"/>
    <mergeCell ref="F66:G67"/>
    <mergeCell ref="H66:M67"/>
    <mergeCell ref="N66:N67"/>
    <mergeCell ref="O66:P67"/>
    <mergeCell ref="B72:C73"/>
    <mergeCell ref="D72:E73"/>
    <mergeCell ref="F72:G73"/>
    <mergeCell ref="H72:M73"/>
    <mergeCell ref="N72:N73"/>
    <mergeCell ref="O72:P73"/>
    <mergeCell ref="B70:C71"/>
    <mergeCell ref="D70:E71"/>
    <mergeCell ref="F70:G71"/>
    <mergeCell ref="H70:M71"/>
    <mergeCell ref="N70:N71"/>
    <mergeCell ref="O70:P71"/>
    <mergeCell ref="F1:N1"/>
    <mergeCell ref="O1:P1"/>
    <mergeCell ref="B58:E58"/>
    <mergeCell ref="F58:N58"/>
    <mergeCell ref="O58:P58"/>
    <mergeCell ref="B1:E1"/>
    <mergeCell ref="B2:E3"/>
    <mergeCell ref="D53:E53"/>
    <mergeCell ref="F53:P53"/>
    <mergeCell ref="B54:C55"/>
    <mergeCell ref="D54:E55"/>
    <mergeCell ref="O54:P55"/>
    <mergeCell ref="F54:N55"/>
    <mergeCell ref="H49:J50"/>
    <mergeCell ref="L49:N50"/>
    <mergeCell ref="F51:P51"/>
    <mergeCell ref="D51:E51"/>
    <mergeCell ref="D52:E52"/>
    <mergeCell ref="F52:P52"/>
    <mergeCell ref="B49:C50"/>
    <mergeCell ref="D49:E50"/>
    <mergeCell ref="F49:G50"/>
    <mergeCell ref="O49:P50"/>
    <mergeCell ref="H45:M46"/>
    <mergeCell ref="N45:N46"/>
    <mergeCell ref="O45:P46"/>
    <mergeCell ref="B35:C46"/>
    <mergeCell ref="B56:P57"/>
    <mergeCell ref="O21:P22"/>
    <mergeCell ref="H37:M38"/>
    <mergeCell ref="N37:N38"/>
    <mergeCell ref="O37:P38"/>
    <mergeCell ref="H35:M36"/>
    <mergeCell ref="N35:N36"/>
    <mergeCell ref="O35:P36"/>
    <mergeCell ref="H33:M34"/>
    <mergeCell ref="N33:N34"/>
    <mergeCell ref="O33:P34"/>
    <mergeCell ref="H23:M24"/>
    <mergeCell ref="N23:N24"/>
    <mergeCell ref="O23:P24"/>
    <mergeCell ref="O31:P32"/>
    <mergeCell ref="O29:P30"/>
    <mergeCell ref="O27:P28"/>
    <mergeCell ref="F21:G34"/>
    <mergeCell ref="F35:G46"/>
    <mergeCell ref="H43:M44"/>
    <mergeCell ref="N43:N44"/>
    <mergeCell ref="O43:P44"/>
    <mergeCell ref="H41:M42"/>
    <mergeCell ref="N41:N42"/>
    <mergeCell ref="O41:P42"/>
    <mergeCell ref="H39:M40"/>
    <mergeCell ref="N39:N40"/>
    <mergeCell ref="O39:P40"/>
    <mergeCell ref="H25:M26"/>
    <mergeCell ref="N25:N26"/>
    <mergeCell ref="O25:P26"/>
    <mergeCell ref="N19:N20"/>
    <mergeCell ref="N5:N6"/>
    <mergeCell ref="H21:M22"/>
    <mergeCell ref="N21:N22"/>
    <mergeCell ref="N7:N8"/>
    <mergeCell ref="N9:N10"/>
    <mergeCell ref="N11:N12"/>
    <mergeCell ref="N13:N14"/>
    <mergeCell ref="N15:N16"/>
    <mergeCell ref="N17:N18"/>
    <mergeCell ref="B21:C34"/>
    <mergeCell ref="H31:M32"/>
    <mergeCell ref="N31:N32"/>
    <mergeCell ref="H29:M30"/>
    <mergeCell ref="N29:N30"/>
    <mergeCell ref="H27:M28"/>
    <mergeCell ref="N27:N28"/>
    <mergeCell ref="B13:C14"/>
    <mergeCell ref="D13:E14"/>
    <mergeCell ref="F13:G14"/>
    <mergeCell ref="H13:M14"/>
    <mergeCell ref="D11:E12"/>
    <mergeCell ref="F11:G12"/>
    <mergeCell ref="H11:M12"/>
    <mergeCell ref="O13:P14"/>
    <mergeCell ref="B15:C16"/>
    <mergeCell ref="D15:E16"/>
    <mergeCell ref="F15:G16"/>
    <mergeCell ref="H15:M16"/>
    <mergeCell ref="O15:P16"/>
    <mergeCell ref="B17:C18"/>
    <mergeCell ref="D17:E18"/>
    <mergeCell ref="F17:G18"/>
    <mergeCell ref="H17:M18"/>
    <mergeCell ref="O17:P18"/>
    <mergeCell ref="B19:C20"/>
    <mergeCell ref="D19:E20"/>
    <mergeCell ref="F19:G20"/>
    <mergeCell ref="H19:M20"/>
    <mergeCell ref="O19:P20"/>
    <mergeCell ref="B5:C6"/>
    <mergeCell ref="D5:E6"/>
    <mergeCell ref="F5:G6"/>
    <mergeCell ref="H5:M6"/>
    <mergeCell ref="O5:P6"/>
    <mergeCell ref="B7:C8"/>
    <mergeCell ref="D7:E8"/>
    <mergeCell ref="F7:G8"/>
    <mergeCell ref="H7:M8"/>
    <mergeCell ref="O7:P8"/>
    <mergeCell ref="B9:C10"/>
    <mergeCell ref="D9:E10"/>
    <mergeCell ref="F9:G10"/>
    <mergeCell ref="H9:M10"/>
    <mergeCell ref="O9:P10"/>
    <mergeCell ref="B11:C12"/>
    <mergeCell ref="O11:P12"/>
    <mergeCell ref="X4:AB4"/>
    <mergeCell ref="X5:X6"/>
    <mergeCell ref="Y5:Z6"/>
    <mergeCell ref="AA5:AB6"/>
    <mergeCell ref="Y7:Z7"/>
    <mergeCell ref="AA7:AB7"/>
    <mergeCell ref="Y8:Z8"/>
    <mergeCell ref="AA8:AB8"/>
    <mergeCell ref="X9:X12"/>
    <mergeCell ref="Y9:Z12"/>
    <mergeCell ref="AA9:AB12"/>
    <mergeCell ref="R4:V4"/>
    <mergeCell ref="R5:R6"/>
    <mergeCell ref="S5:T6"/>
    <mergeCell ref="U5:V6"/>
    <mergeCell ref="S7:T7"/>
    <mergeCell ref="U7:V7"/>
    <mergeCell ref="S8:T8"/>
    <mergeCell ref="U8:V8"/>
    <mergeCell ref="R9:R12"/>
    <mergeCell ref="S9:T12"/>
    <mergeCell ref="U9:V12"/>
    <mergeCell ref="B4:P4"/>
    <mergeCell ref="AJ4:AN4"/>
    <mergeCell ref="AJ5:AJ6"/>
    <mergeCell ref="AK5:AL6"/>
    <mergeCell ref="AM5:AN6"/>
    <mergeCell ref="AK7:AL7"/>
    <mergeCell ref="AM7:AN7"/>
    <mergeCell ref="AK8:AL8"/>
    <mergeCell ref="AM8:AN8"/>
    <mergeCell ref="AJ9:AJ12"/>
    <mergeCell ref="AK9:AL12"/>
    <mergeCell ref="AM9:AN12"/>
    <mergeCell ref="AD4:AH4"/>
    <mergeCell ref="AD5:AD6"/>
    <mergeCell ref="AE5:AF6"/>
    <mergeCell ref="AG5:AH6"/>
    <mergeCell ref="AE7:AF7"/>
    <mergeCell ref="AG7:AH7"/>
    <mergeCell ref="AE8:AF8"/>
    <mergeCell ref="AG8:AH8"/>
    <mergeCell ref="AD9:AD12"/>
    <mergeCell ref="AE9:AF12"/>
    <mergeCell ref="AG9:AH12"/>
    <mergeCell ref="R61:V61"/>
    <mergeCell ref="X61:AB61"/>
    <mergeCell ref="AD61:AH61"/>
    <mergeCell ref="AJ61:AN61"/>
    <mergeCell ref="R62:R63"/>
    <mergeCell ref="S62:T63"/>
    <mergeCell ref="U62:V63"/>
    <mergeCell ref="X62:X63"/>
    <mergeCell ref="Y62:Z63"/>
    <mergeCell ref="AA62:AB63"/>
    <mergeCell ref="AD62:AD63"/>
    <mergeCell ref="AE62:AF63"/>
    <mergeCell ref="AG62:AH63"/>
    <mergeCell ref="AJ62:AJ63"/>
    <mergeCell ref="AK62:AL63"/>
    <mergeCell ref="AM62:AN63"/>
    <mergeCell ref="S64:T64"/>
    <mergeCell ref="U64:V64"/>
    <mergeCell ref="Y64:Z64"/>
    <mergeCell ref="AA64:AB64"/>
    <mergeCell ref="AE64:AF64"/>
    <mergeCell ref="AG64:AH64"/>
    <mergeCell ref="AK64:AL64"/>
    <mergeCell ref="AM64:AN64"/>
    <mergeCell ref="S65:T65"/>
    <mergeCell ref="U65:V65"/>
    <mergeCell ref="Y65:Z65"/>
    <mergeCell ref="AA65:AB65"/>
    <mergeCell ref="AE65:AF65"/>
    <mergeCell ref="AG65:AH65"/>
    <mergeCell ref="AK65:AL65"/>
    <mergeCell ref="AM65:AN65"/>
    <mergeCell ref="R66:R69"/>
    <mergeCell ref="S66:T69"/>
    <mergeCell ref="U66:V69"/>
    <mergeCell ref="X66:X69"/>
    <mergeCell ref="Y66:Z69"/>
    <mergeCell ref="AA66:AB69"/>
    <mergeCell ref="AD66:AD69"/>
    <mergeCell ref="AE66:AF69"/>
    <mergeCell ref="AG66:AH69"/>
    <mergeCell ref="AJ66:AJ69"/>
    <mergeCell ref="AK66:AL69"/>
    <mergeCell ref="AM66:AN69"/>
    <mergeCell ref="R118:V118"/>
    <mergeCell ref="X118:AB118"/>
    <mergeCell ref="AD118:AH118"/>
    <mergeCell ref="AJ118:AN118"/>
    <mergeCell ref="R119:R120"/>
    <mergeCell ref="S119:T120"/>
    <mergeCell ref="U119:V120"/>
    <mergeCell ref="X119:X120"/>
    <mergeCell ref="Y119:Z120"/>
    <mergeCell ref="AA119:AB120"/>
    <mergeCell ref="AD119:AD120"/>
    <mergeCell ref="AE119:AF120"/>
    <mergeCell ref="AG119:AH120"/>
    <mergeCell ref="AJ119:AJ120"/>
    <mergeCell ref="AK119:AL120"/>
    <mergeCell ref="AM119:AN120"/>
    <mergeCell ref="S121:T121"/>
    <mergeCell ref="U121:V121"/>
    <mergeCell ref="Y121:Z121"/>
    <mergeCell ref="AA121:AB121"/>
    <mergeCell ref="AE121:AF121"/>
    <mergeCell ref="AG121:AH121"/>
    <mergeCell ref="AK121:AL121"/>
    <mergeCell ref="AM121:AN121"/>
    <mergeCell ref="S122:T122"/>
    <mergeCell ref="U122:V122"/>
    <mergeCell ref="Y122:Z122"/>
    <mergeCell ref="AA122:AB122"/>
    <mergeCell ref="AE122:AF122"/>
    <mergeCell ref="AG122:AH122"/>
    <mergeCell ref="AK122:AL122"/>
    <mergeCell ref="AM122:AN122"/>
    <mergeCell ref="R123:R126"/>
    <mergeCell ref="S123:T126"/>
    <mergeCell ref="U123:V126"/>
    <mergeCell ref="X123:X126"/>
    <mergeCell ref="Y123:Z126"/>
    <mergeCell ref="AA123:AB126"/>
    <mergeCell ref="AD123:AD126"/>
    <mergeCell ref="AE123:AF126"/>
    <mergeCell ref="AG123:AH126"/>
    <mergeCell ref="AJ123:AJ126"/>
    <mergeCell ref="AK123:AL126"/>
    <mergeCell ref="AM123:AN126"/>
    <mergeCell ref="R175:V175"/>
    <mergeCell ref="X175:AB175"/>
    <mergeCell ref="AD175:AH175"/>
    <mergeCell ref="AJ175:AN175"/>
    <mergeCell ref="R176:R177"/>
    <mergeCell ref="S176:T177"/>
    <mergeCell ref="U176:V177"/>
    <mergeCell ref="X176:X177"/>
    <mergeCell ref="Y176:Z177"/>
    <mergeCell ref="AA176:AB177"/>
    <mergeCell ref="AD176:AD177"/>
    <mergeCell ref="AE176:AF177"/>
    <mergeCell ref="AG176:AH177"/>
    <mergeCell ref="AJ176:AJ177"/>
    <mergeCell ref="AK176:AL177"/>
    <mergeCell ref="AM176:AN177"/>
    <mergeCell ref="S178:T178"/>
    <mergeCell ref="U178:V178"/>
    <mergeCell ref="Y178:Z178"/>
    <mergeCell ref="AA178:AB178"/>
    <mergeCell ref="AE178:AF178"/>
    <mergeCell ref="AG178:AH178"/>
    <mergeCell ref="AK178:AL178"/>
    <mergeCell ref="AM178:AN178"/>
    <mergeCell ref="S179:T179"/>
    <mergeCell ref="U179:V179"/>
    <mergeCell ref="Y179:Z179"/>
    <mergeCell ref="AA179:AB179"/>
    <mergeCell ref="AE179:AF179"/>
    <mergeCell ref="AG179:AH179"/>
    <mergeCell ref="AK179:AL179"/>
    <mergeCell ref="AM179:AN179"/>
    <mergeCell ref="R180:R183"/>
    <mergeCell ref="S180:T183"/>
    <mergeCell ref="U180:V183"/>
    <mergeCell ref="X180:X183"/>
    <mergeCell ref="Y180:Z183"/>
    <mergeCell ref="AA180:AB183"/>
    <mergeCell ref="AD180:AD183"/>
    <mergeCell ref="AE180:AF183"/>
    <mergeCell ref="AG180:AH183"/>
    <mergeCell ref="AJ180:AJ183"/>
    <mergeCell ref="AK180:AL183"/>
    <mergeCell ref="AM180:AN183"/>
    <mergeCell ref="R232:V232"/>
    <mergeCell ref="X232:AB232"/>
    <mergeCell ref="AD232:AH232"/>
    <mergeCell ref="AJ232:AN232"/>
    <mergeCell ref="R233:R234"/>
    <mergeCell ref="S233:T234"/>
    <mergeCell ref="U233:V234"/>
    <mergeCell ref="X233:X234"/>
    <mergeCell ref="Y233:Z234"/>
    <mergeCell ref="AA233:AB234"/>
    <mergeCell ref="AD233:AD234"/>
    <mergeCell ref="AE233:AF234"/>
    <mergeCell ref="AG233:AH234"/>
    <mergeCell ref="AJ233:AJ234"/>
    <mergeCell ref="AK233:AL234"/>
    <mergeCell ref="AM233:AN234"/>
    <mergeCell ref="S235:T235"/>
    <mergeCell ref="U235:V235"/>
    <mergeCell ref="Y235:Z235"/>
    <mergeCell ref="AA235:AB235"/>
    <mergeCell ref="AE235:AF235"/>
    <mergeCell ref="AG235:AH235"/>
    <mergeCell ref="AK235:AL235"/>
    <mergeCell ref="AM235:AN235"/>
    <mergeCell ref="S236:T236"/>
    <mergeCell ref="U236:V236"/>
    <mergeCell ref="Y236:Z236"/>
    <mergeCell ref="AA236:AB236"/>
    <mergeCell ref="AE236:AF236"/>
    <mergeCell ref="AG236:AH236"/>
    <mergeCell ref="AK236:AL236"/>
    <mergeCell ref="AM236:AN236"/>
    <mergeCell ref="R237:R240"/>
    <mergeCell ref="S237:T240"/>
    <mergeCell ref="U237:V240"/>
    <mergeCell ref="X237:X240"/>
    <mergeCell ref="Y237:Z240"/>
    <mergeCell ref="AA237:AB240"/>
    <mergeCell ref="AD237:AD240"/>
    <mergeCell ref="AE237:AF240"/>
    <mergeCell ref="AG237:AH240"/>
    <mergeCell ref="AJ237:AJ240"/>
    <mergeCell ref="AK237:AL240"/>
    <mergeCell ref="AM237:AN240"/>
    <mergeCell ref="R289:V289"/>
    <mergeCell ref="X289:AB289"/>
    <mergeCell ref="AD289:AH289"/>
    <mergeCell ref="AJ289:AN289"/>
    <mergeCell ref="R290:R291"/>
    <mergeCell ref="S290:T291"/>
    <mergeCell ref="U290:V291"/>
    <mergeCell ref="X290:X291"/>
    <mergeCell ref="Y290:Z291"/>
    <mergeCell ref="AA290:AB291"/>
    <mergeCell ref="AD290:AD291"/>
    <mergeCell ref="AE290:AF291"/>
    <mergeCell ref="AG290:AH291"/>
    <mergeCell ref="AJ290:AJ291"/>
    <mergeCell ref="AK290:AL291"/>
    <mergeCell ref="AM290:AN291"/>
    <mergeCell ref="S292:T292"/>
    <mergeCell ref="U292:V292"/>
    <mergeCell ref="Y292:Z292"/>
    <mergeCell ref="AA292:AB292"/>
    <mergeCell ref="AE292:AF292"/>
    <mergeCell ref="AG292:AH292"/>
    <mergeCell ref="AK292:AL292"/>
    <mergeCell ref="AM292:AN292"/>
    <mergeCell ref="S293:T293"/>
    <mergeCell ref="U293:V293"/>
    <mergeCell ref="Y293:Z293"/>
    <mergeCell ref="AA293:AB293"/>
    <mergeCell ref="AE293:AF293"/>
    <mergeCell ref="AG293:AH293"/>
    <mergeCell ref="AK293:AL293"/>
    <mergeCell ref="AM293:AN293"/>
    <mergeCell ref="R294:R297"/>
    <mergeCell ref="S294:T297"/>
    <mergeCell ref="U294:V297"/>
    <mergeCell ref="X294:X297"/>
    <mergeCell ref="Y294:Z297"/>
    <mergeCell ref="AA294:AB297"/>
    <mergeCell ref="AD294:AD297"/>
    <mergeCell ref="AE294:AF297"/>
    <mergeCell ref="AG294:AH297"/>
    <mergeCell ref="AJ294:AJ297"/>
    <mergeCell ref="AK294:AL297"/>
    <mergeCell ref="AM294:AN297"/>
    <mergeCell ref="R346:V346"/>
    <mergeCell ref="X346:AB346"/>
    <mergeCell ref="AD346:AH346"/>
    <mergeCell ref="AJ346:AN346"/>
    <mergeCell ref="R347:R348"/>
    <mergeCell ref="S347:T348"/>
    <mergeCell ref="U347:V348"/>
    <mergeCell ref="X347:X348"/>
    <mergeCell ref="Y347:Z348"/>
    <mergeCell ref="AA347:AB348"/>
    <mergeCell ref="AD347:AD348"/>
    <mergeCell ref="AE347:AF348"/>
    <mergeCell ref="AG347:AH348"/>
    <mergeCell ref="AJ347:AJ348"/>
    <mergeCell ref="AK347:AL348"/>
    <mergeCell ref="AM347:AN348"/>
    <mergeCell ref="S349:T349"/>
    <mergeCell ref="U349:V349"/>
    <mergeCell ref="Y349:Z349"/>
    <mergeCell ref="AA349:AB349"/>
    <mergeCell ref="AE349:AF349"/>
    <mergeCell ref="AG349:AH349"/>
    <mergeCell ref="AK349:AL349"/>
    <mergeCell ref="AM349:AN349"/>
    <mergeCell ref="S350:T350"/>
    <mergeCell ref="U350:V350"/>
    <mergeCell ref="Y350:Z350"/>
    <mergeCell ref="AA350:AB350"/>
    <mergeCell ref="AE350:AF350"/>
    <mergeCell ref="AG350:AH350"/>
    <mergeCell ref="AK350:AL350"/>
    <mergeCell ref="AM350:AN350"/>
    <mergeCell ref="R351:R354"/>
    <mergeCell ref="S351:T354"/>
    <mergeCell ref="U351:V354"/>
    <mergeCell ref="X351:X354"/>
    <mergeCell ref="Y351:Z354"/>
    <mergeCell ref="AA351:AB354"/>
    <mergeCell ref="AD351:AD354"/>
    <mergeCell ref="AE351:AF354"/>
    <mergeCell ref="AG351:AH354"/>
    <mergeCell ref="AJ351:AJ354"/>
    <mergeCell ref="AK351:AL354"/>
    <mergeCell ref="AM351:AN354"/>
    <mergeCell ref="F78:G91"/>
    <mergeCell ref="F92:G103"/>
    <mergeCell ref="F135:G148"/>
    <mergeCell ref="F149:G160"/>
    <mergeCell ref="F192:G205"/>
    <mergeCell ref="F206:G217"/>
    <mergeCell ref="F320:G331"/>
    <mergeCell ref="F363:G376"/>
    <mergeCell ref="F377:G388"/>
    <mergeCell ref="D249:E262"/>
    <mergeCell ref="D263:E274"/>
    <mergeCell ref="D21:E34"/>
    <mergeCell ref="D35:E46"/>
    <mergeCell ref="D78:E91"/>
    <mergeCell ref="D92:E103"/>
    <mergeCell ref="D135:E148"/>
    <mergeCell ref="D149:E160"/>
    <mergeCell ref="D192:E205"/>
    <mergeCell ref="D206:E217"/>
    <mergeCell ref="D306:E319"/>
    <mergeCell ref="D320:E331"/>
    <mergeCell ref="B47:P48"/>
    <mergeCell ref="B64:C65"/>
    <mergeCell ref="D64:E65"/>
    <mergeCell ref="F64:G65"/>
    <mergeCell ref="H64:M65"/>
    <mergeCell ref="N64:N65"/>
    <mergeCell ref="O64:P65"/>
    <mergeCell ref="B59:E60"/>
    <mergeCell ref="B61:P61"/>
    <mergeCell ref="B62:C63"/>
    <mergeCell ref="D62:E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68"/>
  <sheetViews>
    <sheetView topLeftCell="A202" zoomScaleNormal="100" workbookViewId="0">
      <selection activeCell="H184" sqref="H184:J184"/>
    </sheetView>
  </sheetViews>
  <sheetFormatPr defaultRowHeight="14.4" x14ac:dyDescent="0.3"/>
  <cols>
    <col min="6" max="6" width="9.109375" style="42"/>
    <col min="11" max="11" width="9.109375" style="42"/>
    <col min="16" max="16" width="9.109375" style="42"/>
  </cols>
  <sheetData>
    <row r="1" spans="2:17" ht="94.5" customHeight="1" thickTop="1" thickBot="1" x14ac:dyDescent="0.35">
      <c r="B1" s="837" t="s">
        <v>40</v>
      </c>
      <c r="C1" s="745"/>
      <c r="D1" s="745"/>
      <c r="E1" s="597"/>
      <c r="F1" s="428"/>
      <c r="G1" s="595" t="s">
        <v>41</v>
      </c>
      <c r="H1" s="596"/>
      <c r="I1" s="596"/>
      <c r="J1" s="596"/>
      <c r="K1" s="596"/>
      <c r="L1" s="596"/>
      <c r="M1" s="596"/>
      <c r="N1" s="596"/>
      <c r="O1" s="149"/>
      <c r="P1" s="150"/>
      <c r="Q1" s="151"/>
    </row>
    <row r="2" spans="2:17" ht="20.100000000000001" customHeight="1" thickTop="1" x14ac:dyDescent="0.3">
      <c r="B2" s="744" t="s">
        <v>170</v>
      </c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</row>
    <row r="3" spans="2:17" ht="20.100000000000001" customHeight="1" thickBot="1" x14ac:dyDescent="0.35"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</row>
    <row r="4" spans="2:17" ht="20.100000000000001" customHeight="1" thickTop="1" x14ac:dyDescent="0.3">
      <c r="B4" s="615"/>
      <c r="C4" s="869" t="s">
        <v>53</v>
      </c>
      <c r="D4" s="870"/>
      <c r="E4" s="870"/>
      <c r="F4" s="870"/>
      <c r="G4" s="870"/>
      <c r="H4" s="870"/>
      <c r="I4" s="870"/>
      <c r="J4" s="870"/>
      <c r="K4" s="870"/>
      <c r="L4" s="870"/>
      <c r="M4" s="870"/>
      <c r="N4" s="870"/>
      <c r="O4" s="870"/>
      <c r="P4" s="870"/>
      <c r="Q4" s="611"/>
    </row>
    <row r="5" spans="2:17" ht="20.100000000000001" customHeight="1" thickBot="1" x14ac:dyDescent="0.35">
      <c r="B5" s="616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612"/>
    </row>
    <row r="6" spans="2:17" ht="20.100000000000001" customHeight="1" thickTop="1" thickBot="1" x14ac:dyDescent="0.35">
      <c r="B6" s="617"/>
      <c r="C6" s="608" t="s">
        <v>168</v>
      </c>
      <c r="D6" s="609"/>
      <c r="E6" s="610"/>
      <c r="F6" s="51">
        <v>1</v>
      </c>
      <c r="G6" s="79"/>
      <c r="H6" s="608" t="s">
        <v>168</v>
      </c>
      <c r="I6" s="609"/>
      <c r="J6" s="610"/>
      <c r="K6" s="52">
        <v>2</v>
      </c>
      <c r="L6" s="79"/>
      <c r="M6" s="608" t="s">
        <v>168</v>
      </c>
      <c r="N6" s="609"/>
      <c r="O6" s="610"/>
      <c r="P6" s="52">
        <v>3</v>
      </c>
      <c r="Q6" s="612"/>
    </row>
    <row r="7" spans="2:17" ht="20.100000000000001" customHeight="1" thickTop="1" x14ac:dyDescent="0.3">
      <c r="B7" s="617"/>
      <c r="C7" s="598" t="s">
        <v>5</v>
      </c>
      <c r="D7" s="599"/>
      <c r="E7" s="599"/>
      <c r="F7" s="602"/>
      <c r="G7" s="76"/>
      <c r="H7" s="630" t="s">
        <v>6</v>
      </c>
      <c r="I7" s="631"/>
      <c r="J7" s="631"/>
      <c r="K7" s="634"/>
      <c r="L7" s="76"/>
      <c r="M7" s="604" t="s">
        <v>7</v>
      </c>
      <c r="N7" s="605"/>
      <c r="O7" s="605"/>
      <c r="P7" s="619"/>
      <c r="Q7" s="612"/>
    </row>
    <row r="8" spans="2:17" ht="20.100000000000001" customHeight="1" thickBot="1" x14ac:dyDescent="0.35">
      <c r="B8" s="617"/>
      <c r="C8" s="600"/>
      <c r="D8" s="601"/>
      <c r="E8" s="601"/>
      <c r="F8" s="603"/>
      <c r="G8" s="80"/>
      <c r="H8" s="632"/>
      <c r="I8" s="633"/>
      <c r="J8" s="633"/>
      <c r="K8" s="635"/>
      <c r="L8" s="80"/>
      <c r="M8" s="606"/>
      <c r="N8" s="607"/>
      <c r="O8" s="607"/>
      <c r="P8" s="620"/>
      <c r="Q8" s="612"/>
    </row>
    <row r="9" spans="2:17" ht="20.100000000000001" customHeight="1" thickTop="1" thickBot="1" x14ac:dyDescent="0.35">
      <c r="B9" s="617"/>
      <c r="C9" s="645" t="s">
        <v>60</v>
      </c>
      <c r="D9" s="646"/>
      <c r="E9" s="647"/>
      <c r="F9" s="30">
        <v>0</v>
      </c>
      <c r="G9" s="80"/>
      <c r="H9" s="636" t="s">
        <v>65</v>
      </c>
      <c r="I9" s="637"/>
      <c r="J9" s="638"/>
      <c r="K9" s="60">
        <v>0</v>
      </c>
      <c r="L9" s="80"/>
      <c r="M9" s="621" t="s">
        <v>70</v>
      </c>
      <c r="N9" s="622"/>
      <c r="O9" s="623"/>
      <c r="P9" s="152">
        <v>0</v>
      </c>
      <c r="Q9" s="612"/>
    </row>
    <row r="10" spans="2:17" ht="20.100000000000001" customHeight="1" thickBot="1" x14ac:dyDescent="0.35">
      <c r="B10" s="617"/>
      <c r="C10" s="648" t="s">
        <v>61</v>
      </c>
      <c r="D10" s="649"/>
      <c r="E10" s="650"/>
      <c r="F10" s="31">
        <v>0</v>
      </c>
      <c r="G10" s="80"/>
      <c r="H10" s="639" t="s">
        <v>66</v>
      </c>
      <c r="I10" s="640"/>
      <c r="J10" s="641"/>
      <c r="K10" s="61">
        <v>0</v>
      </c>
      <c r="L10" s="80"/>
      <c r="M10" s="624" t="s">
        <v>71</v>
      </c>
      <c r="N10" s="625"/>
      <c r="O10" s="626"/>
      <c r="P10" s="153">
        <v>0</v>
      </c>
      <c r="Q10" s="612"/>
    </row>
    <row r="11" spans="2:17" ht="20.100000000000001" customHeight="1" thickBot="1" x14ac:dyDescent="0.35">
      <c r="B11" s="617"/>
      <c r="C11" s="648" t="s">
        <v>62</v>
      </c>
      <c r="D11" s="649"/>
      <c r="E11" s="650"/>
      <c r="F11" s="32">
        <v>0</v>
      </c>
      <c r="G11" s="80"/>
      <c r="H11" s="639" t="s">
        <v>67</v>
      </c>
      <c r="I11" s="640"/>
      <c r="J11" s="641"/>
      <c r="K11" s="62">
        <v>0</v>
      </c>
      <c r="L11" s="80"/>
      <c r="M11" s="624" t="s">
        <v>72</v>
      </c>
      <c r="N11" s="625"/>
      <c r="O11" s="626"/>
      <c r="P11" s="154">
        <v>0</v>
      </c>
      <c r="Q11" s="612"/>
    </row>
    <row r="12" spans="2:17" ht="20.100000000000001" customHeight="1" thickBot="1" x14ac:dyDescent="0.35">
      <c r="B12" s="617"/>
      <c r="C12" s="648" t="s">
        <v>63</v>
      </c>
      <c r="D12" s="649"/>
      <c r="E12" s="650"/>
      <c r="F12" s="32">
        <v>0</v>
      </c>
      <c r="G12" s="80"/>
      <c r="H12" s="639" t="s">
        <v>68</v>
      </c>
      <c r="I12" s="640"/>
      <c r="J12" s="641"/>
      <c r="K12" s="62">
        <v>0</v>
      </c>
      <c r="L12" s="80"/>
      <c r="M12" s="624" t="s">
        <v>73</v>
      </c>
      <c r="N12" s="625"/>
      <c r="O12" s="626"/>
      <c r="P12" s="154">
        <v>0</v>
      </c>
      <c r="Q12" s="612"/>
    </row>
    <row r="13" spans="2:17" ht="20.100000000000001" customHeight="1" thickBot="1" x14ac:dyDescent="0.35">
      <c r="B13" s="617"/>
      <c r="C13" s="651" t="s">
        <v>64</v>
      </c>
      <c r="D13" s="652"/>
      <c r="E13" s="653"/>
      <c r="F13" s="33">
        <v>0</v>
      </c>
      <c r="G13" s="80"/>
      <c r="H13" s="642" t="s">
        <v>69</v>
      </c>
      <c r="I13" s="643"/>
      <c r="J13" s="644"/>
      <c r="K13" s="63">
        <v>0</v>
      </c>
      <c r="L13" s="80"/>
      <c r="M13" s="627" t="s">
        <v>74</v>
      </c>
      <c r="N13" s="628"/>
      <c r="O13" s="629"/>
      <c r="P13" s="155">
        <v>0</v>
      </c>
      <c r="Q13" s="612"/>
    </row>
    <row r="14" spans="2:17" ht="20.100000000000001" customHeight="1" thickTop="1" thickBot="1" x14ac:dyDescent="0.35">
      <c r="B14" s="617"/>
      <c r="C14" s="81"/>
      <c r="D14" s="82"/>
      <c r="E14" s="82"/>
      <c r="F14" s="83"/>
      <c r="G14" s="80"/>
      <c r="H14" s="82"/>
      <c r="I14" s="82"/>
      <c r="J14" s="82"/>
      <c r="K14" s="83"/>
      <c r="L14" s="80"/>
      <c r="M14" s="82"/>
      <c r="N14" s="82"/>
      <c r="O14" s="82"/>
      <c r="P14" s="75"/>
      <c r="Q14" s="612"/>
    </row>
    <row r="15" spans="2:17" ht="20.100000000000001" customHeight="1" thickTop="1" thickBot="1" x14ac:dyDescent="0.35">
      <c r="B15" s="617"/>
      <c r="C15" s="608" t="s">
        <v>168</v>
      </c>
      <c r="D15" s="609"/>
      <c r="E15" s="610"/>
      <c r="F15" s="51">
        <v>4</v>
      </c>
      <c r="G15" s="79"/>
      <c r="H15" s="608" t="s">
        <v>168</v>
      </c>
      <c r="I15" s="609"/>
      <c r="J15" s="610"/>
      <c r="K15" s="52">
        <v>5</v>
      </c>
      <c r="L15" s="79"/>
      <c r="M15" s="608" t="s">
        <v>168</v>
      </c>
      <c r="N15" s="609"/>
      <c r="O15" s="610"/>
      <c r="P15" s="52">
        <v>6</v>
      </c>
      <c r="Q15" s="612"/>
    </row>
    <row r="16" spans="2:17" ht="20.100000000000001" customHeight="1" thickTop="1" x14ac:dyDescent="0.3">
      <c r="B16" s="617"/>
      <c r="C16" s="699" t="s">
        <v>8</v>
      </c>
      <c r="D16" s="700"/>
      <c r="E16" s="700"/>
      <c r="F16" s="703"/>
      <c r="G16" s="80"/>
      <c r="H16" s="684" t="s">
        <v>79</v>
      </c>
      <c r="I16" s="685"/>
      <c r="J16" s="685"/>
      <c r="K16" s="688"/>
      <c r="L16" s="80"/>
      <c r="M16" s="669" t="s">
        <v>10</v>
      </c>
      <c r="N16" s="670"/>
      <c r="O16" s="670"/>
      <c r="P16" s="673"/>
      <c r="Q16" s="612"/>
    </row>
    <row r="17" spans="2:17" ht="20.100000000000001" customHeight="1" thickBot="1" x14ac:dyDescent="0.35">
      <c r="B17" s="617"/>
      <c r="C17" s="701"/>
      <c r="D17" s="702"/>
      <c r="E17" s="702"/>
      <c r="F17" s="704"/>
      <c r="G17" s="80"/>
      <c r="H17" s="686"/>
      <c r="I17" s="687"/>
      <c r="J17" s="687"/>
      <c r="K17" s="689"/>
      <c r="L17" s="80"/>
      <c r="M17" s="671"/>
      <c r="N17" s="672"/>
      <c r="O17" s="672"/>
      <c r="P17" s="674"/>
      <c r="Q17" s="612"/>
    </row>
    <row r="18" spans="2:17" ht="20.100000000000001" customHeight="1" thickTop="1" thickBot="1" x14ac:dyDescent="0.35">
      <c r="B18" s="617"/>
      <c r="C18" s="705" t="s">
        <v>75</v>
      </c>
      <c r="D18" s="706"/>
      <c r="E18" s="707"/>
      <c r="F18" s="65">
        <v>0</v>
      </c>
      <c r="G18" s="80"/>
      <c r="H18" s="690" t="s">
        <v>80</v>
      </c>
      <c r="I18" s="691"/>
      <c r="J18" s="692"/>
      <c r="K18" s="70">
        <v>0</v>
      </c>
      <c r="L18" s="80"/>
      <c r="M18" s="675" t="s">
        <v>84</v>
      </c>
      <c r="N18" s="676"/>
      <c r="O18" s="677"/>
      <c r="P18" s="157">
        <v>0</v>
      </c>
      <c r="Q18" s="612"/>
    </row>
    <row r="19" spans="2:17" ht="20.100000000000001" customHeight="1" thickBot="1" x14ac:dyDescent="0.35">
      <c r="B19" s="617"/>
      <c r="C19" s="708" t="s">
        <v>76</v>
      </c>
      <c r="D19" s="709"/>
      <c r="E19" s="710"/>
      <c r="F19" s="66">
        <v>0</v>
      </c>
      <c r="G19" s="80"/>
      <c r="H19" s="693" t="s">
        <v>166</v>
      </c>
      <c r="I19" s="694"/>
      <c r="J19" s="695"/>
      <c r="K19" s="73">
        <v>0</v>
      </c>
      <c r="L19" s="80"/>
      <c r="M19" s="678" t="s">
        <v>85</v>
      </c>
      <c r="N19" s="679"/>
      <c r="O19" s="680"/>
      <c r="P19" s="158">
        <v>0</v>
      </c>
      <c r="Q19" s="612"/>
    </row>
    <row r="20" spans="2:17" ht="20.100000000000001" customHeight="1" thickBot="1" x14ac:dyDescent="0.35">
      <c r="B20" s="617"/>
      <c r="C20" s="708" t="s">
        <v>77</v>
      </c>
      <c r="D20" s="709"/>
      <c r="E20" s="710"/>
      <c r="F20" s="67">
        <v>0</v>
      </c>
      <c r="G20" s="80"/>
      <c r="H20" s="693" t="s">
        <v>81</v>
      </c>
      <c r="I20" s="694"/>
      <c r="J20" s="695"/>
      <c r="K20" s="71">
        <v>0</v>
      </c>
      <c r="L20" s="80"/>
      <c r="M20" s="678" t="s">
        <v>86</v>
      </c>
      <c r="N20" s="679"/>
      <c r="O20" s="680"/>
      <c r="P20" s="159">
        <v>0</v>
      </c>
      <c r="Q20" s="612"/>
    </row>
    <row r="21" spans="2:17" ht="20.100000000000001" customHeight="1" thickBot="1" x14ac:dyDescent="0.35">
      <c r="B21" s="617"/>
      <c r="C21" s="708" t="s">
        <v>78</v>
      </c>
      <c r="D21" s="709"/>
      <c r="E21" s="710"/>
      <c r="F21" s="67">
        <v>0</v>
      </c>
      <c r="G21" s="80"/>
      <c r="H21" s="693" t="s">
        <v>82</v>
      </c>
      <c r="I21" s="694"/>
      <c r="J21" s="695"/>
      <c r="K21" s="71">
        <v>0</v>
      </c>
      <c r="L21" s="80"/>
      <c r="M21" s="678" t="s">
        <v>87</v>
      </c>
      <c r="N21" s="679"/>
      <c r="O21" s="680"/>
      <c r="P21" s="159">
        <v>0</v>
      </c>
      <c r="Q21" s="612"/>
    </row>
    <row r="22" spans="2:17" ht="20.100000000000001" customHeight="1" thickBot="1" x14ac:dyDescent="0.35">
      <c r="B22" s="617"/>
      <c r="C22" s="681"/>
      <c r="D22" s="682"/>
      <c r="E22" s="683"/>
      <c r="F22" s="68"/>
      <c r="G22" s="80"/>
      <c r="H22" s="696" t="s">
        <v>83</v>
      </c>
      <c r="I22" s="697"/>
      <c r="J22" s="698"/>
      <c r="K22" s="74">
        <v>0</v>
      </c>
      <c r="L22" s="80"/>
      <c r="M22" s="654" t="s">
        <v>88</v>
      </c>
      <c r="N22" s="655"/>
      <c r="O22" s="656"/>
      <c r="P22" s="160">
        <v>0</v>
      </c>
      <c r="Q22" s="612"/>
    </row>
    <row r="23" spans="2:17" ht="20.100000000000001" customHeight="1" thickTop="1" thickBot="1" x14ac:dyDescent="0.35">
      <c r="B23" s="616"/>
      <c r="C23" s="82"/>
      <c r="D23" s="82"/>
      <c r="E23" s="82"/>
      <c r="F23" s="83"/>
      <c r="G23" s="80"/>
      <c r="H23" s="82"/>
      <c r="I23" s="82"/>
      <c r="J23" s="82"/>
      <c r="K23" s="83"/>
      <c r="L23" s="80"/>
      <c r="M23" s="82"/>
      <c r="N23" s="82"/>
      <c r="O23" s="82"/>
      <c r="P23" s="83"/>
      <c r="Q23" s="612"/>
    </row>
    <row r="24" spans="2:17" ht="20.100000000000001" customHeight="1" thickTop="1" thickBot="1" x14ac:dyDescent="0.35">
      <c r="B24" s="617"/>
      <c r="C24" s="608" t="s">
        <v>168</v>
      </c>
      <c r="D24" s="609"/>
      <c r="E24" s="610"/>
      <c r="F24" s="51">
        <v>7</v>
      </c>
      <c r="G24" s="79"/>
      <c r="H24" s="608" t="s">
        <v>168</v>
      </c>
      <c r="I24" s="609"/>
      <c r="J24" s="610"/>
      <c r="K24" s="52">
        <v>8</v>
      </c>
      <c r="L24" s="79"/>
      <c r="M24" s="608" t="s">
        <v>168</v>
      </c>
      <c r="N24" s="609"/>
      <c r="O24" s="610"/>
      <c r="P24" s="52">
        <v>9</v>
      </c>
      <c r="Q24" s="612"/>
    </row>
    <row r="25" spans="2:17" ht="20.100000000000001" customHeight="1" thickTop="1" x14ac:dyDescent="0.3">
      <c r="B25" s="617"/>
      <c r="C25" s="657" t="s">
        <v>19</v>
      </c>
      <c r="D25" s="658"/>
      <c r="E25" s="658"/>
      <c r="F25" s="661"/>
      <c r="G25" s="80"/>
      <c r="H25" s="657" t="s">
        <v>20</v>
      </c>
      <c r="I25" s="658"/>
      <c r="J25" s="658"/>
      <c r="K25" s="661"/>
      <c r="L25" s="80"/>
      <c r="M25" s="657" t="s">
        <v>169</v>
      </c>
      <c r="N25" s="658"/>
      <c r="O25" s="658"/>
      <c r="P25" s="661"/>
      <c r="Q25" s="612"/>
    </row>
    <row r="26" spans="2:17" ht="20.100000000000001" customHeight="1" thickBot="1" x14ac:dyDescent="0.35">
      <c r="B26" s="617"/>
      <c r="C26" s="659"/>
      <c r="D26" s="660"/>
      <c r="E26" s="660"/>
      <c r="F26" s="662"/>
      <c r="G26" s="80"/>
      <c r="H26" s="659"/>
      <c r="I26" s="660"/>
      <c r="J26" s="660"/>
      <c r="K26" s="662"/>
      <c r="L26" s="80"/>
      <c r="M26" s="659"/>
      <c r="N26" s="660"/>
      <c r="O26" s="660"/>
      <c r="P26" s="662"/>
      <c r="Q26" s="612"/>
    </row>
    <row r="27" spans="2:17" ht="20.100000000000001" customHeight="1" thickTop="1" thickBot="1" x14ac:dyDescent="0.35">
      <c r="B27" s="617"/>
      <c r="C27" s="663" t="s">
        <v>89</v>
      </c>
      <c r="D27" s="664"/>
      <c r="E27" s="665"/>
      <c r="F27" s="34">
        <v>2</v>
      </c>
      <c r="G27" s="80"/>
      <c r="H27" s="663" t="s">
        <v>94</v>
      </c>
      <c r="I27" s="664"/>
      <c r="J27" s="665"/>
      <c r="K27" s="34">
        <v>2</v>
      </c>
      <c r="L27" s="80"/>
      <c r="M27" s="663" t="s">
        <v>99</v>
      </c>
      <c r="N27" s="664"/>
      <c r="O27" s="665"/>
      <c r="P27" s="34">
        <v>0</v>
      </c>
      <c r="Q27" s="612"/>
    </row>
    <row r="28" spans="2:17" ht="20.100000000000001" customHeight="1" thickBot="1" x14ac:dyDescent="0.35">
      <c r="B28" s="617"/>
      <c r="C28" s="666" t="s">
        <v>90</v>
      </c>
      <c r="D28" s="667"/>
      <c r="E28" s="668"/>
      <c r="F28" s="35">
        <v>0</v>
      </c>
      <c r="G28" s="80"/>
      <c r="H28" s="666" t="s">
        <v>95</v>
      </c>
      <c r="I28" s="667"/>
      <c r="J28" s="668"/>
      <c r="K28" s="35">
        <v>2</v>
      </c>
      <c r="L28" s="80"/>
      <c r="M28" s="666" t="s">
        <v>100</v>
      </c>
      <c r="N28" s="667"/>
      <c r="O28" s="668"/>
      <c r="P28" s="35">
        <v>0</v>
      </c>
      <c r="Q28" s="612"/>
    </row>
    <row r="29" spans="2:17" ht="20.100000000000001" customHeight="1" thickBot="1" x14ac:dyDescent="0.35">
      <c r="B29" s="617"/>
      <c r="C29" s="666" t="s">
        <v>91</v>
      </c>
      <c r="D29" s="667"/>
      <c r="E29" s="668"/>
      <c r="F29" s="36">
        <v>0</v>
      </c>
      <c r="G29" s="80"/>
      <c r="H29" s="666" t="s">
        <v>96</v>
      </c>
      <c r="I29" s="667"/>
      <c r="J29" s="668"/>
      <c r="K29" s="36">
        <v>2</v>
      </c>
      <c r="L29" s="80"/>
      <c r="M29" s="666" t="s">
        <v>101</v>
      </c>
      <c r="N29" s="667"/>
      <c r="O29" s="668"/>
      <c r="P29" s="36">
        <v>0</v>
      </c>
      <c r="Q29" s="612"/>
    </row>
    <row r="30" spans="2:17" ht="20.100000000000001" customHeight="1" thickBot="1" x14ac:dyDescent="0.35">
      <c r="B30" s="617"/>
      <c r="C30" s="666" t="s">
        <v>92</v>
      </c>
      <c r="D30" s="667"/>
      <c r="E30" s="668"/>
      <c r="F30" s="36">
        <v>3</v>
      </c>
      <c r="G30" s="80"/>
      <c r="H30" s="666" t="s">
        <v>97</v>
      </c>
      <c r="I30" s="667"/>
      <c r="J30" s="668"/>
      <c r="K30" s="36">
        <v>2</v>
      </c>
      <c r="L30" s="80"/>
      <c r="M30" s="666" t="s">
        <v>102</v>
      </c>
      <c r="N30" s="667"/>
      <c r="O30" s="668"/>
      <c r="P30" s="36">
        <v>0</v>
      </c>
      <c r="Q30" s="612"/>
    </row>
    <row r="31" spans="2:17" ht="20.100000000000001" customHeight="1" thickBot="1" x14ac:dyDescent="0.35">
      <c r="B31" s="617"/>
      <c r="C31" s="719" t="s">
        <v>93</v>
      </c>
      <c r="D31" s="720"/>
      <c r="E31" s="721"/>
      <c r="F31" s="37">
        <v>0</v>
      </c>
      <c r="G31" s="80"/>
      <c r="H31" s="719" t="s">
        <v>98</v>
      </c>
      <c r="I31" s="720"/>
      <c r="J31" s="721"/>
      <c r="K31" s="37">
        <v>2</v>
      </c>
      <c r="L31" s="80"/>
      <c r="M31" s="719" t="s">
        <v>103</v>
      </c>
      <c r="N31" s="720"/>
      <c r="O31" s="721"/>
      <c r="P31" s="37">
        <v>0</v>
      </c>
      <c r="Q31" s="612"/>
    </row>
    <row r="32" spans="2:17" ht="20.100000000000001" customHeight="1" thickTop="1" thickBot="1" x14ac:dyDescent="0.35">
      <c r="B32" s="616"/>
      <c r="C32" s="82"/>
      <c r="D32" s="82"/>
      <c r="E32" s="82"/>
      <c r="F32" s="83"/>
      <c r="G32" s="80"/>
      <c r="H32" s="82"/>
      <c r="I32" s="82"/>
      <c r="J32" s="82"/>
      <c r="K32" s="83"/>
      <c r="L32" s="80"/>
      <c r="M32" s="82"/>
      <c r="N32" s="82"/>
      <c r="O32" s="82"/>
      <c r="P32" s="83"/>
      <c r="Q32" s="612"/>
    </row>
    <row r="33" spans="2:17" ht="20.100000000000001" customHeight="1" thickTop="1" thickBot="1" x14ac:dyDescent="0.35">
      <c r="B33" s="617"/>
      <c r="C33" s="608" t="s">
        <v>168</v>
      </c>
      <c r="D33" s="609"/>
      <c r="E33" s="610"/>
      <c r="F33" s="51">
        <v>10</v>
      </c>
      <c r="G33" s="79"/>
      <c r="H33" s="608" t="s">
        <v>168</v>
      </c>
      <c r="I33" s="609"/>
      <c r="J33" s="610"/>
      <c r="K33" s="52">
        <v>11</v>
      </c>
      <c r="L33" s="79"/>
      <c r="M33" s="608" t="s">
        <v>168</v>
      </c>
      <c r="N33" s="609"/>
      <c r="O33" s="610"/>
      <c r="P33" s="52">
        <v>12</v>
      </c>
      <c r="Q33" s="612"/>
    </row>
    <row r="34" spans="2:17" ht="20.100000000000001" customHeight="1" thickTop="1" x14ac:dyDescent="0.3">
      <c r="B34" s="617"/>
      <c r="C34" s="657" t="s">
        <v>21</v>
      </c>
      <c r="D34" s="658"/>
      <c r="E34" s="658"/>
      <c r="F34" s="661"/>
      <c r="G34" s="80"/>
      <c r="H34" s="657" t="s">
        <v>22</v>
      </c>
      <c r="I34" s="658"/>
      <c r="J34" s="658"/>
      <c r="K34" s="661"/>
      <c r="L34" s="80"/>
      <c r="M34" s="657" t="s">
        <v>23</v>
      </c>
      <c r="N34" s="658"/>
      <c r="O34" s="658"/>
      <c r="P34" s="661"/>
      <c r="Q34" s="612"/>
    </row>
    <row r="35" spans="2:17" ht="20.100000000000001" customHeight="1" thickBot="1" x14ac:dyDescent="0.35">
      <c r="B35" s="617"/>
      <c r="C35" s="659"/>
      <c r="D35" s="660"/>
      <c r="E35" s="660"/>
      <c r="F35" s="662"/>
      <c r="G35" s="80"/>
      <c r="H35" s="659"/>
      <c r="I35" s="660"/>
      <c r="J35" s="660"/>
      <c r="K35" s="662"/>
      <c r="L35" s="80"/>
      <c r="M35" s="659"/>
      <c r="N35" s="660"/>
      <c r="O35" s="660"/>
      <c r="P35" s="662"/>
      <c r="Q35" s="612"/>
    </row>
    <row r="36" spans="2:17" ht="20.100000000000001" customHeight="1" thickTop="1" thickBot="1" x14ac:dyDescent="0.35">
      <c r="B36" s="617"/>
      <c r="C36" s="663" t="s">
        <v>104</v>
      </c>
      <c r="D36" s="664"/>
      <c r="E36" s="665"/>
      <c r="F36" s="34">
        <v>4</v>
      </c>
      <c r="G36" s="80"/>
      <c r="H36" s="663" t="s">
        <v>109</v>
      </c>
      <c r="I36" s="664"/>
      <c r="J36" s="665"/>
      <c r="K36" s="34">
        <v>0</v>
      </c>
      <c r="L36" s="80"/>
      <c r="M36" s="663" t="s">
        <v>149</v>
      </c>
      <c r="N36" s="664"/>
      <c r="O36" s="665"/>
      <c r="P36" s="34">
        <v>0</v>
      </c>
      <c r="Q36" s="612"/>
    </row>
    <row r="37" spans="2:17" ht="20.100000000000001" customHeight="1" thickBot="1" x14ac:dyDescent="0.35">
      <c r="B37" s="617"/>
      <c r="C37" s="666" t="s">
        <v>105</v>
      </c>
      <c r="D37" s="667"/>
      <c r="E37" s="668"/>
      <c r="F37" s="35">
        <v>1</v>
      </c>
      <c r="G37" s="80"/>
      <c r="H37" s="666" t="s">
        <v>110</v>
      </c>
      <c r="I37" s="667"/>
      <c r="J37" s="668"/>
      <c r="K37" s="35">
        <v>0</v>
      </c>
      <c r="L37" s="80"/>
      <c r="M37" s="666" t="s">
        <v>150</v>
      </c>
      <c r="N37" s="667"/>
      <c r="O37" s="668"/>
      <c r="P37" s="35">
        <v>0</v>
      </c>
      <c r="Q37" s="612"/>
    </row>
    <row r="38" spans="2:17" ht="20.100000000000001" customHeight="1" thickBot="1" x14ac:dyDescent="0.35">
      <c r="B38" s="617"/>
      <c r="C38" s="666" t="s">
        <v>106</v>
      </c>
      <c r="D38" s="667"/>
      <c r="E38" s="668"/>
      <c r="F38" s="36">
        <v>0</v>
      </c>
      <c r="G38" s="80"/>
      <c r="H38" s="666" t="s">
        <v>111</v>
      </c>
      <c r="I38" s="667"/>
      <c r="J38" s="668"/>
      <c r="K38" s="36">
        <v>1</v>
      </c>
      <c r="L38" s="80"/>
      <c r="M38" s="666" t="s">
        <v>151</v>
      </c>
      <c r="N38" s="667"/>
      <c r="O38" s="668"/>
      <c r="P38" s="36">
        <v>0</v>
      </c>
      <c r="Q38" s="612"/>
    </row>
    <row r="39" spans="2:17" ht="20.100000000000001" customHeight="1" thickBot="1" x14ac:dyDescent="0.35">
      <c r="B39" s="617"/>
      <c r="C39" s="666" t="s">
        <v>107</v>
      </c>
      <c r="D39" s="667"/>
      <c r="E39" s="668"/>
      <c r="F39" s="36">
        <v>0</v>
      </c>
      <c r="G39" s="80"/>
      <c r="H39" s="666" t="s">
        <v>112</v>
      </c>
      <c r="I39" s="667"/>
      <c r="J39" s="668"/>
      <c r="K39" s="36">
        <v>0</v>
      </c>
      <c r="L39" s="80"/>
      <c r="M39" s="666" t="s">
        <v>152</v>
      </c>
      <c r="N39" s="667"/>
      <c r="O39" s="668"/>
      <c r="P39" s="36">
        <v>0</v>
      </c>
      <c r="Q39" s="612"/>
    </row>
    <row r="40" spans="2:17" ht="20.100000000000001" customHeight="1" thickBot="1" x14ac:dyDescent="0.35">
      <c r="B40" s="617"/>
      <c r="C40" s="719" t="s">
        <v>108</v>
      </c>
      <c r="D40" s="720"/>
      <c r="E40" s="721"/>
      <c r="F40" s="37">
        <v>18</v>
      </c>
      <c r="G40" s="80"/>
      <c r="H40" s="719" t="s">
        <v>113</v>
      </c>
      <c r="I40" s="720"/>
      <c r="J40" s="721"/>
      <c r="K40" s="37">
        <v>0</v>
      </c>
      <c r="L40" s="80"/>
      <c r="M40" s="719" t="s">
        <v>153</v>
      </c>
      <c r="N40" s="720"/>
      <c r="O40" s="721"/>
      <c r="P40" s="37">
        <v>0</v>
      </c>
      <c r="Q40" s="612"/>
    </row>
    <row r="41" spans="2:17" ht="20.100000000000001" customHeight="1" thickTop="1" thickBot="1" x14ac:dyDescent="0.35">
      <c r="B41" s="616"/>
      <c r="C41" s="82"/>
      <c r="D41" s="82"/>
      <c r="E41" s="82"/>
      <c r="F41" s="83"/>
      <c r="G41" s="80"/>
      <c r="H41" s="82"/>
      <c r="I41" s="82"/>
      <c r="J41" s="82"/>
      <c r="K41" s="83"/>
      <c r="L41" s="80"/>
      <c r="M41" s="82"/>
      <c r="N41" s="82"/>
      <c r="O41" s="82"/>
      <c r="P41" s="83"/>
      <c r="Q41" s="612"/>
    </row>
    <row r="42" spans="2:17" ht="20.100000000000001" customHeight="1" thickTop="1" thickBot="1" x14ac:dyDescent="0.35">
      <c r="B42" s="617"/>
      <c r="C42" s="608" t="s">
        <v>168</v>
      </c>
      <c r="D42" s="609"/>
      <c r="E42" s="610"/>
      <c r="F42" s="51">
        <v>13</v>
      </c>
      <c r="G42" s="79"/>
      <c r="H42" s="874"/>
      <c r="I42" s="875"/>
      <c r="J42" s="875"/>
      <c r="K42" s="79"/>
      <c r="L42" s="79"/>
      <c r="M42" s="874"/>
      <c r="N42" s="875"/>
      <c r="O42" s="875"/>
      <c r="P42" s="79"/>
      <c r="Q42" s="612"/>
    </row>
    <row r="43" spans="2:17" ht="20.100000000000001" customHeight="1" thickTop="1" x14ac:dyDescent="0.3">
      <c r="B43" s="617"/>
      <c r="C43" s="657" t="s">
        <v>24</v>
      </c>
      <c r="D43" s="658"/>
      <c r="E43" s="658"/>
      <c r="F43" s="661"/>
      <c r="G43" s="80"/>
      <c r="H43" s="80"/>
      <c r="I43" s="80"/>
      <c r="J43" s="80"/>
      <c r="K43" s="84"/>
      <c r="L43" s="80"/>
      <c r="M43" s="80"/>
      <c r="N43" s="80"/>
      <c r="O43" s="80"/>
      <c r="P43" s="84"/>
      <c r="Q43" s="612"/>
    </row>
    <row r="44" spans="2:17" ht="20.100000000000001" customHeight="1" thickBot="1" x14ac:dyDescent="0.35">
      <c r="B44" s="617"/>
      <c r="C44" s="659"/>
      <c r="D44" s="660"/>
      <c r="E44" s="660"/>
      <c r="F44" s="662"/>
      <c r="G44" s="80"/>
      <c r="H44" s="80"/>
      <c r="I44" s="80"/>
      <c r="J44" s="80"/>
      <c r="K44" s="833" t="s">
        <v>158</v>
      </c>
      <c r="L44" s="833"/>
      <c r="M44" s="833"/>
      <c r="N44" s="80"/>
      <c r="O44" s="80"/>
      <c r="P44" s="84"/>
      <c r="Q44" s="612"/>
    </row>
    <row r="45" spans="2:17" ht="20.100000000000001" customHeight="1" thickTop="1" thickBot="1" x14ac:dyDescent="0.35">
      <c r="B45" s="617"/>
      <c r="C45" s="663" t="s">
        <v>114</v>
      </c>
      <c r="D45" s="664"/>
      <c r="E45" s="665"/>
      <c r="F45" s="34">
        <v>0</v>
      </c>
      <c r="G45" s="80"/>
      <c r="H45" s="80"/>
      <c r="I45" s="80"/>
      <c r="J45" s="80"/>
      <c r="K45" s="833"/>
      <c r="L45" s="833"/>
      <c r="M45" s="833"/>
      <c r="N45" s="80"/>
      <c r="O45" s="80"/>
      <c r="P45" s="84"/>
      <c r="Q45" s="612"/>
    </row>
    <row r="46" spans="2:17" ht="20.100000000000001" customHeight="1" thickBot="1" x14ac:dyDescent="0.35">
      <c r="B46" s="617"/>
      <c r="C46" s="666" t="s">
        <v>115</v>
      </c>
      <c r="D46" s="667"/>
      <c r="E46" s="668"/>
      <c r="F46" s="35">
        <v>0</v>
      </c>
      <c r="G46" s="80"/>
      <c r="H46" s="80"/>
      <c r="I46" s="80"/>
      <c r="J46" s="80"/>
      <c r="K46" s="833"/>
      <c r="L46" s="833"/>
      <c r="M46" s="833"/>
      <c r="N46" s="80"/>
      <c r="O46" s="80"/>
      <c r="P46" s="84"/>
      <c r="Q46" s="612"/>
    </row>
    <row r="47" spans="2:17" ht="20.100000000000001" customHeight="1" thickBot="1" x14ac:dyDescent="0.35">
      <c r="B47" s="617"/>
      <c r="C47" s="666" t="s">
        <v>116</v>
      </c>
      <c r="D47" s="667"/>
      <c r="E47" s="668"/>
      <c r="F47" s="36">
        <v>0</v>
      </c>
      <c r="G47" s="80"/>
      <c r="H47" s="80"/>
      <c r="I47" s="80"/>
      <c r="J47" s="80"/>
      <c r="K47" s="833"/>
      <c r="L47" s="833"/>
      <c r="M47" s="833"/>
      <c r="N47" s="80"/>
      <c r="O47" s="80"/>
      <c r="P47" s="84"/>
      <c r="Q47" s="612"/>
    </row>
    <row r="48" spans="2:17" ht="20.100000000000001" customHeight="1" thickBot="1" x14ac:dyDescent="0.35">
      <c r="B48" s="617"/>
      <c r="C48" s="666" t="s">
        <v>117</v>
      </c>
      <c r="D48" s="667"/>
      <c r="E48" s="668"/>
      <c r="F48" s="36">
        <v>0</v>
      </c>
      <c r="G48" s="80"/>
      <c r="H48" s="80"/>
      <c r="I48" s="80"/>
      <c r="J48" s="80"/>
      <c r="K48" s="833"/>
      <c r="L48" s="833"/>
      <c r="M48" s="833"/>
      <c r="N48" s="80"/>
      <c r="O48" s="80"/>
      <c r="P48" s="84"/>
      <c r="Q48" s="612"/>
    </row>
    <row r="49" spans="2:17" ht="20.100000000000001" customHeight="1" thickBot="1" x14ac:dyDescent="0.35">
      <c r="B49" s="617"/>
      <c r="C49" s="719" t="s">
        <v>118</v>
      </c>
      <c r="D49" s="720"/>
      <c r="E49" s="721"/>
      <c r="F49" s="37">
        <v>0</v>
      </c>
      <c r="G49" s="80"/>
      <c r="H49" s="80"/>
      <c r="I49" s="80"/>
      <c r="J49" s="80"/>
      <c r="K49" s="833"/>
      <c r="L49" s="833"/>
      <c r="M49" s="833"/>
      <c r="N49" s="80"/>
      <c r="O49" s="80"/>
      <c r="P49" s="84"/>
      <c r="Q49" s="612"/>
    </row>
    <row r="50" spans="2:17" ht="20.100000000000001" customHeight="1" thickTop="1" thickBot="1" x14ac:dyDescent="0.35">
      <c r="B50" s="616"/>
      <c r="C50" s="82"/>
      <c r="D50" s="82"/>
      <c r="E50" s="82"/>
      <c r="F50" s="83"/>
      <c r="G50" s="80"/>
      <c r="H50" s="82"/>
      <c r="I50" s="82"/>
      <c r="J50" s="82"/>
      <c r="K50" s="83"/>
      <c r="L50" s="80"/>
      <c r="M50" s="82"/>
      <c r="N50" s="82"/>
      <c r="O50" s="82"/>
      <c r="P50" s="83"/>
      <c r="Q50" s="612"/>
    </row>
    <row r="51" spans="2:17" ht="20.100000000000001" customHeight="1" thickTop="1" thickBot="1" x14ac:dyDescent="0.35">
      <c r="B51" s="617"/>
      <c r="C51" s="608" t="s">
        <v>168</v>
      </c>
      <c r="D51" s="609"/>
      <c r="E51" s="610"/>
      <c r="F51" s="51">
        <v>14</v>
      </c>
      <c r="G51" s="79"/>
      <c r="H51" s="608" t="s">
        <v>168</v>
      </c>
      <c r="I51" s="609"/>
      <c r="J51" s="610"/>
      <c r="K51" s="52">
        <v>15</v>
      </c>
      <c r="L51" s="79"/>
      <c r="M51" s="608" t="s">
        <v>168</v>
      </c>
      <c r="N51" s="609"/>
      <c r="O51" s="610"/>
      <c r="P51" s="52">
        <v>16</v>
      </c>
      <c r="Q51" s="612"/>
    </row>
    <row r="52" spans="2:17" ht="20.100000000000001" customHeight="1" thickTop="1" x14ac:dyDescent="0.3">
      <c r="B52" s="617"/>
      <c r="C52" s="736" t="s">
        <v>26</v>
      </c>
      <c r="D52" s="737"/>
      <c r="E52" s="737"/>
      <c r="F52" s="717"/>
      <c r="G52" s="80"/>
      <c r="H52" s="732" t="s">
        <v>27</v>
      </c>
      <c r="I52" s="733"/>
      <c r="J52" s="733"/>
      <c r="K52" s="717"/>
      <c r="L52" s="80"/>
      <c r="M52" s="722" t="s">
        <v>28</v>
      </c>
      <c r="N52" s="723"/>
      <c r="O52" s="723"/>
      <c r="P52" s="717"/>
      <c r="Q52" s="612"/>
    </row>
    <row r="53" spans="2:17" ht="20.100000000000001" customHeight="1" thickBot="1" x14ac:dyDescent="0.35">
      <c r="B53" s="617"/>
      <c r="C53" s="738"/>
      <c r="D53" s="739"/>
      <c r="E53" s="739"/>
      <c r="F53" s="718"/>
      <c r="G53" s="80"/>
      <c r="H53" s="734"/>
      <c r="I53" s="735"/>
      <c r="J53" s="735"/>
      <c r="K53" s="718"/>
      <c r="L53" s="80"/>
      <c r="M53" s="724"/>
      <c r="N53" s="725"/>
      <c r="O53" s="725"/>
      <c r="P53" s="718"/>
      <c r="Q53" s="612"/>
    </row>
    <row r="54" spans="2:17" ht="20.100000000000001" customHeight="1" thickTop="1" thickBot="1" x14ac:dyDescent="0.35">
      <c r="B54" s="617"/>
      <c r="C54" s="711" t="s">
        <v>119</v>
      </c>
      <c r="D54" s="712"/>
      <c r="E54" s="713"/>
      <c r="F54" s="38">
        <v>0</v>
      </c>
      <c r="G54" s="80"/>
      <c r="H54" s="711" t="s">
        <v>123</v>
      </c>
      <c r="I54" s="712"/>
      <c r="J54" s="713"/>
      <c r="K54" s="38">
        <v>26</v>
      </c>
      <c r="L54" s="80"/>
      <c r="M54" s="711" t="s">
        <v>128</v>
      </c>
      <c r="N54" s="712"/>
      <c r="O54" s="713"/>
      <c r="P54" s="38">
        <v>16</v>
      </c>
      <c r="Q54" s="612"/>
    </row>
    <row r="55" spans="2:17" ht="20.100000000000001" customHeight="1" thickBot="1" x14ac:dyDescent="0.35">
      <c r="B55" s="617"/>
      <c r="C55" s="714" t="s">
        <v>120</v>
      </c>
      <c r="D55" s="715"/>
      <c r="E55" s="716"/>
      <c r="F55" s="39">
        <v>0</v>
      </c>
      <c r="G55" s="80"/>
      <c r="H55" s="714" t="s">
        <v>124</v>
      </c>
      <c r="I55" s="715"/>
      <c r="J55" s="716"/>
      <c r="K55" s="39">
        <v>19</v>
      </c>
      <c r="L55" s="80"/>
      <c r="M55" s="714" t="s">
        <v>129</v>
      </c>
      <c r="N55" s="715"/>
      <c r="O55" s="716"/>
      <c r="P55" s="39">
        <v>0</v>
      </c>
      <c r="Q55" s="612"/>
    </row>
    <row r="56" spans="2:17" ht="20.100000000000001" customHeight="1" thickBot="1" x14ac:dyDescent="0.35">
      <c r="B56" s="617"/>
      <c r="C56" s="714" t="s">
        <v>121</v>
      </c>
      <c r="D56" s="715"/>
      <c r="E56" s="716"/>
      <c r="F56" s="40">
        <v>0</v>
      </c>
      <c r="G56" s="80"/>
      <c r="H56" s="714" t="s">
        <v>125</v>
      </c>
      <c r="I56" s="715"/>
      <c r="J56" s="716"/>
      <c r="K56" s="40">
        <v>0</v>
      </c>
      <c r="L56" s="80"/>
      <c r="M56" s="714" t="s">
        <v>130</v>
      </c>
      <c r="N56" s="715"/>
      <c r="O56" s="716"/>
      <c r="P56" s="40">
        <v>0</v>
      </c>
      <c r="Q56" s="612"/>
    </row>
    <row r="57" spans="2:17" ht="20.100000000000001" customHeight="1" thickBot="1" x14ac:dyDescent="0.35">
      <c r="B57" s="617"/>
      <c r="C57" s="714" t="s">
        <v>167</v>
      </c>
      <c r="D57" s="715"/>
      <c r="E57" s="716"/>
      <c r="F57" s="40">
        <v>0</v>
      </c>
      <c r="G57" s="80"/>
      <c r="H57" s="714" t="s">
        <v>126</v>
      </c>
      <c r="I57" s="715"/>
      <c r="J57" s="716"/>
      <c r="K57" s="40">
        <v>0</v>
      </c>
      <c r="L57" s="80"/>
      <c r="M57" s="714" t="s">
        <v>131</v>
      </c>
      <c r="N57" s="715"/>
      <c r="O57" s="716"/>
      <c r="P57" s="40">
        <v>0</v>
      </c>
      <c r="Q57" s="612"/>
    </row>
    <row r="58" spans="2:17" ht="20.100000000000001" customHeight="1" thickBot="1" x14ac:dyDescent="0.35">
      <c r="B58" s="617"/>
      <c r="C58" s="729" t="s">
        <v>122</v>
      </c>
      <c r="D58" s="730"/>
      <c r="E58" s="731"/>
      <c r="F58" s="41">
        <v>0</v>
      </c>
      <c r="G58" s="80"/>
      <c r="H58" s="729" t="s">
        <v>127</v>
      </c>
      <c r="I58" s="730"/>
      <c r="J58" s="731"/>
      <c r="K58" s="41">
        <v>3</v>
      </c>
      <c r="L58" s="80"/>
      <c r="M58" s="729" t="s">
        <v>132</v>
      </c>
      <c r="N58" s="730"/>
      <c r="O58" s="731"/>
      <c r="P58" s="41">
        <v>0</v>
      </c>
      <c r="Q58" s="612"/>
    </row>
    <row r="59" spans="2:17" ht="20.100000000000001" customHeight="1" thickTop="1" thickBot="1" x14ac:dyDescent="0.35">
      <c r="B59" s="616"/>
      <c r="C59" s="82"/>
      <c r="D59" s="82"/>
      <c r="E59" s="82"/>
      <c r="F59" s="83"/>
      <c r="G59" s="80"/>
      <c r="H59" s="82"/>
      <c r="I59" s="82"/>
      <c r="J59" s="82"/>
      <c r="K59" s="83"/>
      <c r="L59" s="80"/>
      <c r="M59" s="82"/>
      <c r="N59" s="82"/>
      <c r="O59" s="82"/>
      <c r="P59" s="83"/>
      <c r="Q59" s="612"/>
    </row>
    <row r="60" spans="2:17" ht="20.100000000000001" customHeight="1" thickTop="1" thickBot="1" x14ac:dyDescent="0.35">
      <c r="B60" s="617"/>
      <c r="C60" s="608" t="s">
        <v>168</v>
      </c>
      <c r="D60" s="609"/>
      <c r="E60" s="610"/>
      <c r="F60" s="51">
        <v>17</v>
      </c>
      <c r="G60" s="79"/>
      <c r="H60" s="608" t="s">
        <v>168</v>
      </c>
      <c r="I60" s="609"/>
      <c r="J60" s="610"/>
      <c r="K60" s="52">
        <v>18</v>
      </c>
      <c r="L60" s="79"/>
      <c r="M60" s="608" t="s">
        <v>168</v>
      </c>
      <c r="N60" s="609"/>
      <c r="O60" s="610"/>
      <c r="P60" s="52">
        <v>19</v>
      </c>
      <c r="Q60" s="613"/>
    </row>
    <row r="61" spans="2:17" ht="20.100000000000001" customHeight="1" thickTop="1" x14ac:dyDescent="0.3">
      <c r="B61" s="617"/>
      <c r="C61" s="722" t="s">
        <v>29</v>
      </c>
      <c r="D61" s="723"/>
      <c r="E61" s="723"/>
      <c r="F61" s="717"/>
      <c r="G61" s="80"/>
      <c r="H61" s="722" t="s">
        <v>30</v>
      </c>
      <c r="I61" s="723"/>
      <c r="J61" s="723"/>
      <c r="K61" s="717"/>
      <c r="L61" s="80"/>
      <c r="M61" s="740" t="s">
        <v>143</v>
      </c>
      <c r="N61" s="741"/>
      <c r="O61" s="741"/>
      <c r="P61" s="717"/>
      <c r="Q61" s="613"/>
    </row>
    <row r="62" spans="2:17" ht="20.100000000000001" customHeight="1" thickBot="1" x14ac:dyDescent="0.35">
      <c r="B62" s="617"/>
      <c r="C62" s="724"/>
      <c r="D62" s="725"/>
      <c r="E62" s="725"/>
      <c r="F62" s="718"/>
      <c r="G62" s="80"/>
      <c r="H62" s="724"/>
      <c r="I62" s="725"/>
      <c r="J62" s="725"/>
      <c r="K62" s="718"/>
      <c r="L62" s="80"/>
      <c r="M62" s="742"/>
      <c r="N62" s="743"/>
      <c r="O62" s="743"/>
      <c r="P62" s="718"/>
      <c r="Q62" s="613"/>
    </row>
    <row r="63" spans="2:17" ht="20.100000000000001" customHeight="1" thickTop="1" thickBot="1" x14ac:dyDescent="0.35">
      <c r="B63" s="617"/>
      <c r="C63" s="711" t="s">
        <v>133</v>
      </c>
      <c r="D63" s="712"/>
      <c r="E63" s="713"/>
      <c r="F63" s="38">
        <v>1</v>
      </c>
      <c r="G63" s="80"/>
      <c r="H63" s="711" t="s">
        <v>138</v>
      </c>
      <c r="I63" s="712"/>
      <c r="J63" s="713"/>
      <c r="K63" s="38">
        <v>1</v>
      </c>
      <c r="L63" s="80"/>
      <c r="M63" s="711" t="s">
        <v>144</v>
      </c>
      <c r="N63" s="712"/>
      <c r="O63" s="713"/>
      <c r="P63" s="38">
        <v>0</v>
      </c>
      <c r="Q63" s="613"/>
    </row>
    <row r="64" spans="2:17" ht="20.100000000000001" customHeight="1" thickBot="1" x14ac:dyDescent="0.35">
      <c r="B64" s="617"/>
      <c r="C64" s="714" t="s">
        <v>134</v>
      </c>
      <c r="D64" s="715"/>
      <c r="E64" s="716"/>
      <c r="F64" s="39">
        <v>0</v>
      </c>
      <c r="G64" s="80"/>
      <c r="H64" s="714" t="s">
        <v>139</v>
      </c>
      <c r="I64" s="715"/>
      <c r="J64" s="716"/>
      <c r="K64" s="39">
        <v>2</v>
      </c>
      <c r="L64" s="80"/>
      <c r="M64" s="714" t="s">
        <v>145</v>
      </c>
      <c r="N64" s="715"/>
      <c r="O64" s="716"/>
      <c r="P64" s="39">
        <v>0</v>
      </c>
      <c r="Q64" s="613"/>
    </row>
    <row r="65" spans="2:17" ht="20.100000000000001" customHeight="1" thickBot="1" x14ac:dyDescent="0.35">
      <c r="B65" s="617"/>
      <c r="C65" s="714" t="s">
        <v>135</v>
      </c>
      <c r="D65" s="715"/>
      <c r="E65" s="716"/>
      <c r="F65" s="40">
        <v>0</v>
      </c>
      <c r="G65" s="80"/>
      <c r="H65" s="714" t="s">
        <v>140</v>
      </c>
      <c r="I65" s="715"/>
      <c r="J65" s="716"/>
      <c r="K65" s="40">
        <v>0</v>
      </c>
      <c r="L65" s="80"/>
      <c r="M65" s="714" t="s">
        <v>146</v>
      </c>
      <c r="N65" s="715"/>
      <c r="O65" s="716"/>
      <c r="P65" s="40">
        <v>0</v>
      </c>
      <c r="Q65" s="613"/>
    </row>
    <row r="66" spans="2:17" ht="20.100000000000001" customHeight="1" thickBot="1" x14ac:dyDescent="0.35">
      <c r="B66" s="617"/>
      <c r="C66" s="714" t="s">
        <v>136</v>
      </c>
      <c r="D66" s="715"/>
      <c r="E66" s="716"/>
      <c r="F66" s="40">
        <v>1</v>
      </c>
      <c r="G66" s="80"/>
      <c r="H66" s="714" t="s">
        <v>141</v>
      </c>
      <c r="I66" s="715"/>
      <c r="J66" s="716"/>
      <c r="K66" s="40">
        <v>0</v>
      </c>
      <c r="L66" s="80"/>
      <c r="M66" s="714" t="s">
        <v>147</v>
      </c>
      <c r="N66" s="715"/>
      <c r="O66" s="716"/>
      <c r="P66" s="40">
        <v>0</v>
      </c>
      <c r="Q66" s="613"/>
    </row>
    <row r="67" spans="2:17" ht="20.100000000000001" customHeight="1" thickBot="1" x14ac:dyDescent="0.35">
      <c r="B67" s="618"/>
      <c r="C67" s="726" t="s">
        <v>137</v>
      </c>
      <c r="D67" s="727"/>
      <c r="E67" s="728"/>
      <c r="F67" s="94">
        <v>0</v>
      </c>
      <c r="G67" s="95"/>
      <c r="H67" s="726" t="s">
        <v>142</v>
      </c>
      <c r="I67" s="727"/>
      <c r="J67" s="728"/>
      <c r="K67" s="94">
        <v>0</v>
      </c>
      <c r="L67" s="95"/>
      <c r="M67" s="726" t="s">
        <v>148</v>
      </c>
      <c r="N67" s="727"/>
      <c r="O67" s="728"/>
      <c r="P67" s="94">
        <v>0</v>
      </c>
      <c r="Q67" s="614"/>
    </row>
    <row r="68" spans="2:17" ht="20.100000000000001" customHeight="1" thickTop="1" x14ac:dyDescent="0.3">
      <c r="B68" s="594"/>
      <c r="C68" s="594"/>
      <c r="D68" s="594"/>
      <c r="E68" s="594"/>
      <c r="F68" s="594"/>
      <c r="G68" s="594"/>
      <c r="H68" s="594"/>
      <c r="I68" s="594"/>
      <c r="J68" s="594"/>
      <c r="K68" s="594"/>
      <c r="L68" s="594"/>
      <c r="M68" s="594"/>
      <c r="N68" s="594"/>
      <c r="O68" s="594"/>
      <c r="P68" s="594"/>
      <c r="Q68" s="594"/>
    </row>
    <row r="69" spans="2:17" ht="15" customHeight="1" x14ac:dyDescent="0.3">
      <c r="B69" s="744" t="s">
        <v>170</v>
      </c>
      <c r="C69" s="745"/>
      <c r="D69" s="745"/>
      <c r="E69" s="745"/>
      <c r="F69" s="745"/>
      <c r="G69" s="745"/>
      <c r="H69" s="745"/>
      <c r="I69" s="745"/>
      <c r="J69" s="745"/>
      <c r="K69" s="745"/>
      <c r="L69" s="745"/>
      <c r="M69" s="745"/>
      <c r="N69" s="745"/>
      <c r="O69" s="745"/>
      <c r="P69" s="745"/>
      <c r="Q69" s="745"/>
    </row>
    <row r="70" spans="2:17" ht="15" thickBot="1" x14ac:dyDescent="0.35">
      <c r="B70" s="746"/>
      <c r="C70" s="746"/>
      <c r="D70" s="746"/>
      <c r="E70" s="746"/>
      <c r="F70" s="746"/>
      <c r="G70" s="746"/>
      <c r="H70" s="746"/>
      <c r="I70" s="746"/>
      <c r="J70" s="746"/>
      <c r="K70" s="746"/>
      <c r="L70" s="746"/>
      <c r="M70" s="746"/>
      <c r="N70" s="746"/>
      <c r="O70" s="746"/>
      <c r="P70" s="746"/>
      <c r="Q70" s="746"/>
    </row>
    <row r="71" spans="2:17" ht="15" thickTop="1" x14ac:dyDescent="0.3">
      <c r="B71" s="758"/>
      <c r="C71" s="872" t="s">
        <v>54</v>
      </c>
      <c r="D71" s="872"/>
      <c r="E71" s="872"/>
      <c r="F71" s="872"/>
      <c r="G71" s="872"/>
      <c r="H71" s="872"/>
      <c r="I71" s="872"/>
      <c r="J71" s="872"/>
      <c r="K71" s="872"/>
      <c r="L71" s="872"/>
      <c r="M71" s="872"/>
      <c r="N71" s="872"/>
      <c r="O71" s="872"/>
      <c r="P71" s="872"/>
      <c r="Q71" s="762"/>
    </row>
    <row r="72" spans="2:17" ht="15" thickBot="1" x14ac:dyDescent="0.35">
      <c r="B72" s="759"/>
      <c r="C72" s="873"/>
      <c r="D72" s="873"/>
      <c r="E72" s="873"/>
      <c r="F72" s="873"/>
      <c r="G72" s="873"/>
      <c r="H72" s="873"/>
      <c r="I72" s="873"/>
      <c r="J72" s="873"/>
      <c r="K72" s="873"/>
      <c r="L72" s="873"/>
      <c r="M72" s="873"/>
      <c r="N72" s="873"/>
      <c r="O72" s="873"/>
      <c r="P72" s="873"/>
      <c r="Q72" s="763"/>
    </row>
    <row r="73" spans="2:17" ht="19.5" customHeight="1" thickTop="1" thickBot="1" x14ac:dyDescent="0.35">
      <c r="B73" s="760"/>
      <c r="C73" s="608" t="s">
        <v>168</v>
      </c>
      <c r="D73" s="609"/>
      <c r="E73" s="610"/>
      <c r="F73" s="51">
        <v>1</v>
      </c>
      <c r="G73" s="85"/>
      <c r="H73" s="608" t="s">
        <v>168</v>
      </c>
      <c r="I73" s="609"/>
      <c r="J73" s="610"/>
      <c r="K73" s="52">
        <v>2</v>
      </c>
      <c r="L73" s="85"/>
      <c r="M73" s="608" t="s">
        <v>168</v>
      </c>
      <c r="N73" s="609"/>
      <c r="O73" s="610"/>
      <c r="P73" s="52">
        <v>3</v>
      </c>
      <c r="Q73" s="764"/>
    </row>
    <row r="74" spans="2:17" ht="15" thickTop="1" x14ac:dyDescent="0.3">
      <c r="B74" s="760"/>
      <c r="C74" s="598" t="s">
        <v>5</v>
      </c>
      <c r="D74" s="599"/>
      <c r="E74" s="599"/>
      <c r="F74" s="602"/>
      <c r="G74" s="25"/>
      <c r="H74" s="630" t="s">
        <v>6</v>
      </c>
      <c r="I74" s="631"/>
      <c r="J74" s="631"/>
      <c r="K74" s="634"/>
      <c r="L74" s="25"/>
      <c r="M74" s="604" t="s">
        <v>7</v>
      </c>
      <c r="N74" s="605"/>
      <c r="O74" s="605"/>
      <c r="P74" s="619"/>
      <c r="Q74" s="764"/>
    </row>
    <row r="75" spans="2:17" ht="15" thickBot="1" x14ac:dyDescent="0.35">
      <c r="B75" s="760"/>
      <c r="C75" s="600"/>
      <c r="D75" s="601"/>
      <c r="E75" s="601"/>
      <c r="F75" s="603"/>
      <c r="G75" s="86"/>
      <c r="H75" s="632"/>
      <c r="I75" s="633"/>
      <c r="J75" s="633"/>
      <c r="K75" s="635"/>
      <c r="L75" s="86"/>
      <c r="M75" s="606"/>
      <c r="N75" s="607"/>
      <c r="O75" s="607"/>
      <c r="P75" s="620"/>
      <c r="Q75" s="764"/>
    </row>
    <row r="76" spans="2:17" ht="15.6" thickTop="1" thickBot="1" x14ac:dyDescent="0.35">
      <c r="B76" s="760"/>
      <c r="C76" s="645" t="s">
        <v>60</v>
      </c>
      <c r="D76" s="646"/>
      <c r="E76" s="647"/>
      <c r="F76" s="30">
        <v>2</v>
      </c>
      <c r="G76" s="86"/>
      <c r="H76" s="636" t="s">
        <v>65</v>
      </c>
      <c r="I76" s="637"/>
      <c r="J76" s="638"/>
      <c r="K76" s="60">
        <v>0</v>
      </c>
      <c r="L76" s="86"/>
      <c r="M76" s="621" t="s">
        <v>70</v>
      </c>
      <c r="N76" s="622"/>
      <c r="O76" s="623"/>
      <c r="P76" s="152">
        <v>1</v>
      </c>
      <c r="Q76" s="764"/>
    </row>
    <row r="77" spans="2:17" ht="15" thickBot="1" x14ac:dyDescent="0.35">
      <c r="B77" s="760"/>
      <c r="C77" s="648" t="s">
        <v>61</v>
      </c>
      <c r="D77" s="649"/>
      <c r="E77" s="650"/>
      <c r="F77" s="31">
        <v>0</v>
      </c>
      <c r="G77" s="86"/>
      <c r="H77" s="639" t="s">
        <v>66</v>
      </c>
      <c r="I77" s="640"/>
      <c r="J77" s="641"/>
      <c r="K77" s="61">
        <v>0</v>
      </c>
      <c r="L77" s="86"/>
      <c r="M77" s="624" t="s">
        <v>71</v>
      </c>
      <c r="N77" s="625"/>
      <c r="O77" s="626"/>
      <c r="P77" s="153">
        <v>1</v>
      </c>
      <c r="Q77" s="764"/>
    </row>
    <row r="78" spans="2:17" ht="15" thickBot="1" x14ac:dyDescent="0.35">
      <c r="B78" s="760"/>
      <c r="C78" s="648" t="s">
        <v>62</v>
      </c>
      <c r="D78" s="649"/>
      <c r="E78" s="650"/>
      <c r="F78" s="32">
        <v>0</v>
      </c>
      <c r="G78" s="86"/>
      <c r="H78" s="639" t="s">
        <v>67</v>
      </c>
      <c r="I78" s="640"/>
      <c r="J78" s="641"/>
      <c r="K78" s="62">
        <v>0</v>
      </c>
      <c r="L78" s="86"/>
      <c r="M78" s="624" t="s">
        <v>72</v>
      </c>
      <c r="N78" s="625"/>
      <c r="O78" s="626"/>
      <c r="P78" s="154">
        <v>0</v>
      </c>
      <c r="Q78" s="764"/>
    </row>
    <row r="79" spans="2:17" ht="15" thickBot="1" x14ac:dyDescent="0.35">
      <c r="B79" s="760"/>
      <c r="C79" s="648" t="s">
        <v>63</v>
      </c>
      <c r="D79" s="649"/>
      <c r="E79" s="650"/>
      <c r="F79" s="32">
        <v>0</v>
      </c>
      <c r="G79" s="86"/>
      <c r="H79" s="639" t="s">
        <v>68</v>
      </c>
      <c r="I79" s="640"/>
      <c r="J79" s="641"/>
      <c r="K79" s="62">
        <v>0</v>
      </c>
      <c r="L79" s="86"/>
      <c r="M79" s="624" t="s">
        <v>73</v>
      </c>
      <c r="N79" s="625"/>
      <c r="O79" s="626"/>
      <c r="P79" s="154">
        <v>0</v>
      </c>
      <c r="Q79" s="764"/>
    </row>
    <row r="80" spans="2:17" ht="15" thickBot="1" x14ac:dyDescent="0.35">
      <c r="B80" s="760"/>
      <c r="C80" s="651" t="s">
        <v>64</v>
      </c>
      <c r="D80" s="652"/>
      <c r="E80" s="653"/>
      <c r="F80" s="33">
        <v>0</v>
      </c>
      <c r="G80" s="86"/>
      <c r="H80" s="642" t="s">
        <v>69</v>
      </c>
      <c r="I80" s="643"/>
      <c r="J80" s="644"/>
      <c r="K80" s="63">
        <v>0</v>
      </c>
      <c r="L80" s="86"/>
      <c r="M80" s="627" t="s">
        <v>74</v>
      </c>
      <c r="N80" s="628"/>
      <c r="O80" s="629"/>
      <c r="P80" s="155">
        <v>0</v>
      </c>
      <c r="Q80" s="764"/>
    </row>
    <row r="81" spans="2:17" ht="15.6" thickTop="1" thickBot="1" x14ac:dyDescent="0.35">
      <c r="B81" s="759"/>
      <c r="C81" s="87"/>
      <c r="D81" s="87"/>
      <c r="E81" s="87"/>
      <c r="F81" s="88"/>
      <c r="G81" s="86"/>
      <c r="H81" s="87"/>
      <c r="I81" s="87"/>
      <c r="J81" s="87"/>
      <c r="K81" s="88"/>
      <c r="L81" s="86"/>
      <c r="M81" s="87"/>
      <c r="N81" s="87"/>
      <c r="O81" s="87"/>
      <c r="P81" s="88"/>
      <c r="Q81" s="763"/>
    </row>
    <row r="82" spans="2:17" ht="19.5" customHeight="1" thickTop="1" thickBot="1" x14ac:dyDescent="0.35">
      <c r="B82" s="760"/>
      <c r="C82" s="608" t="s">
        <v>168</v>
      </c>
      <c r="D82" s="609"/>
      <c r="E82" s="610"/>
      <c r="F82" s="51">
        <v>4</v>
      </c>
      <c r="G82" s="85"/>
      <c r="H82" s="608" t="s">
        <v>168</v>
      </c>
      <c r="I82" s="609"/>
      <c r="J82" s="610"/>
      <c r="K82" s="52">
        <v>5</v>
      </c>
      <c r="L82" s="85"/>
      <c r="M82" s="608" t="s">
        <v>168</v>
      </c>
      <c r="N82" s="609"/>
      <c r="O82" s="610"/>
      <c r="P82" s="52">
        <v>6</v>
      </c>
      <c r="Q82" s="764"/>
    </row>
    <row r="83" spans="2:17" ht="15" thickTop="1" x14ac:dyDescent="0.3">
      <c r="B83" s="760"/>
      <c r="C83" s="699" t="s">
        <v>8</v>
      </c>
      <c r="D83" s="700"/>
      <c r="E83" s="700"/>
      <c r="F83" s="703"/>
      <c r="G83" s="86"/>
      <c r="H83" s="684" t="s">
        <v>79</v>
      </c>
      <c r="I83" s="685"/>
      <c r="J83" s="685"/>
      <c r="K83" s="688"/>
      <c r="L83" s="86"/>
      <c r="M83" s="669" t="s">
        <v>10</v>
      </c>
      <c r="N83" s="670"/>
      <c r="O83" s="670"/>
      <c r="P83" s="673"/>
      <c r="Q83" s="764"/>
    </row>
    <row r="84" spans="2:17" ht="15" thickBot="1" x14ac:dyDescent="0.35">
      <c r="B84" s="760"/>
      <c r="C84" s="701"/>
      <c r="D84" s="702"/>
      <c r="E84" s="702"/>
      <c r="F84" s="704"/>
      <c r="G84" s="86"/>
      <c r="H84" s="686"/>
      <c r="I84" s="687"/>
      <c r="J84" s="687"/>
      <c r="K84" s="689"/>
      <c r="L84" s="86"/>
      <c r="M84" s="671"/>
      <c r="N84" s="672"/>
      <c r="O84" s="672"/>
      <c r="P84" s="674"/>
      <c r="Q84" s="764"/>
    </row>
    <row r="85" spans="2:17" ht="15.6" thickTop="1" thickBot="1" x14ac:dyDescent="0.35">
      <c r="B85" s="760"/>
      <c r="C85" s="705" t="s">
        <v>75</v>
      </c>
      <c r="D85" s="706"/>
      <c r="E85" s="707"/>
      <c r="F85" s="65">
        <v>0</v>
      </c>
      <c r="G85" s="86"/>
      <c r="H85" s="690" t="s">
        <v>80</v>
      </c>
      <c r="I85" s="691"/>
      <c r="J85" s="692"/>
      <c r="K85" s="70">
        <v>1</v>
      </c>
      <c r="L85" s="86"/>
      <c r="M85" s="675" t="s">
        <v>84</v>
      </c>
      <c r="N85" s="676"/>
      <c r="O85" s="677"/>
      <c r="P85" s="157">
        <v>0</v>
      </c>
      <c r="Q85" s="764"/>
    </row>
    <row r="86" spans="2:17" ht="15" thickBot="1" x14ac:dyDescent="0.35">
      <c r="B86" s="760"/>
      <c r="C86" s="708" t="s">
        <v>76</v>
      </c>
      <c r="D86" s="709"/>
      <c r="E86" s="710"/>
      <c r="F86" s="66">
        <v>0</v>
      </c>
      <c r="G86" s="86"/>
      <c r="H86" s="693" t="s">
        <v>166</v>
      </c>
      <c r="I86" s="694"/>
      <c r="J86" s="695"/>
      <c r="K86" s="73">
        <v>0</v>
      </c>
      <c r="L86" s="86"/>
      <c r="M86" s="678" t="s">
        <v>85</v>
      </c>
      <c r="N86" s="679"/>
      <c r="O86" s="680"/>
      <c r="P86" s="158">
        <v>0</v>
      </c>
      <c r="Q86" s="764"/>
    </row>
    <row r="87" spans="2:17" ht="15" thickBot="1" x14ac:dyDescent="0.35">
      <c r="B87" s="760"/>
      <c r="C87" s="708" t="s">
        <v>77</v>
      </c>
      <c r="D87" s="709"/>
      <c r="E87" s="710"/>
      <c r="F87" s="67">
        <v>0</v>
      </c>
      <c r="G87" s="86"/>
      <c r="H87" s="693" t="s">
        <v>81</v>
      </c>
      <c r="I87" s="694"/>
      <c r="J87" s="695"/>
      <c r="K87" s="71">
        <v>0</v>
      </c>
      <c r="L87" s="86"/>
      <c r="M87" s="678" t="s">
        <v>86</v>
      </c>
      <c r="N87" s="679"/>
      <c r="O87" s="680"/>
      <c r="P87" s="159">
        <v>0</v>
      </c>
      <c r="Q87" s="764"/>
    </row>
    <row r="88" spans="2:17" ht="15" thickBot="1" x14ac:dyDescent="0.35">
      <c r="B88" s="760"/>
      <c r="C88" s="708" t="s">
        <v>78</v>
      </c>
      <c r="D88" s="709"/>
      <c r="E88" s="710"/>
      <c r="F88" s="67">
        <v>0</v>
      </c>
      <c r="G88" s="86"/>
      <c r="H88" s="693" t="s">
        <v>82</v>
      </c>
      <c r="I88" s="694"/>
      <c r="J88" s="695"/>
      <c r="K88" s="71">
        <v>0</v>
      </c>
      <c r="L88" s="86"/>
      <c r="M88" s="678" t="s">
        <v>87</v>
      </c>
      <c r="N88" s="679"/>
      <c r="O88" s="680"/>
      <c r="P88" s="159">
        <v>0</v>
      </c>
      <c r="Q88" s="764"/>
    </row>
    <row r="89" spans="2:17" ht="15" thickBot="1" x14ac:dyDescent="0.35">
      <c r="B89" s="760"/>
      <c r="C89" s="681"/>
      <c r="D89" s="682"/>
      <c r="E89" s="683"/>
      <c r="F89" s="68"/>
      <c r="G89" s="86"/>
      <c r="H89" s="696" t="s">
        <v>83</v>
      </c>
      <c r="I89" s="697"/>
      <c r="J89" s="698"/>
      <c r="K89" s="74">
        <v>0</v>
      </c>
      <c r="L89" s="86"/>
      <c r="M89" s="654" t="s">
        <v>88</v>
      </c>
      <c r="N89" s="655"/>
      <c r="O89" s="656"/>
      <c r="P89" s="160">
        <v>0</v>
      </c>
      <c r="Q89" s="764"/>
    </row>
    <row r="90" spans="2:17" ht="15.6" thickTop="1" thickBot="1" x14ac:dyDescent="0.35">
      <c r="B90" s="759"/>
      <c r="C90" s="87"/>
      <c r="D90" s="87"/>
      <c r="E90" s="87"/>
      <c r="F90" s="88"/>
      <c r="G90" s="86"/>
      <c r="H90" s="87"/>
      <c r="I90" s="87"/>
      <c r="J90" s="87"/>
      <c r="K90" s="88"/>
      <c r="L90" s="86"/>
      <c r="M90" s="87"/>
      <c r="N90" s="87"/>
      <c r="O90" s="87"/>
      <c r="P90" s="88"/>
      <c r="Q90" s="763"/>
    </row>
    <row r="91" spans="2:17" ht="19.5" customHeight="1" thickTop="1" thickBot="1" x14ac:dyDescent="0.35">
      <c r="B91" s="760"/>
      <c r="C91" s="608" t="s">
        <v>168</v>
      </c>
      <c r="D91" s="609"/>
      <c r="E91" s="610"/>
      <c r="F91" s="51">
        <v>7</v>
      </c>
      <c r="G91" s="85"/>
      <c r="H91" s="608" t="s">
        <v>168</v>
      </c>
      <c r="I91" s="609"/>
      <c r="J91" s="610"/>
      <c r="K91" s="52">
        <v>8</v>
      </c>
      <c r="L91" s="85"/>
      <c r="M91" s="608" t="s">
        <v>168</v>
      </c>
      <c r="N91" s="609"/>
      <c r="O91" s="610"/>
      <c r="P91" s="52">
        <v>9</v>
      </c>
      <c r="Q91" s="764"/>
    </row>
    <row r="92" spans="2:17" ht="15" thickTop="1" x14ac:dyDescent="0.3">
      <c r="B92" s="760"/>
      <c r="C92" s="657" t="s">
        <v>19</v>
      </c>
      <c r="D92" s="658"/>
      <c r="E92" s="658"/>
      <c r="F92" s="661"/>
      <c r="G92" s="86"/>
      <c r="H92" s="657" t="s">
        <v>20</v>
      </c>
      <c r="I92" s="658"/>
      <c r="J92" s="658"/>
      <c r="K92" s="661"/>
      <c r="L92" s="86"/>
      <c r="M92" s="657" t="s">
        <v>169</v>
      </c>
      <c r="N92" s="658"/>
      <c r="O92" s="658"/>
      <c r="P92" s="661"/>
      <c r="Q92" s="764"/>
    </row>
    <row r="93" spans="2:17" ht="15" thickBot="1" x14ac:dyDescent="0.35">
      <c r="B93" s="760"/>
      <c r="C93" s="659"/>
      <c r="D93" s="660"/>
      <c r="E93" s="660"/>
      <c r="F93" s="662"/>
      <c r="G93" s="86"/>
      <c r="H93" s="659"/>
      <c r="I93" s="660"/>
      <c r="J93" s="660"/>
      <c r="K93" s="662"/>
      <c r="L93" s="86"/>
      <c r="M93" s="659"/>
      <c r="N93" s="660"/>
      <c r="O93" s="660"/>
      <c r="P93" s="662"/>
      <c r="Q93" s="764"/>
    </row>
    <row r="94" spans="2:17" ht="15.6" thickTop="1" thickBot="1" x14ac:dyDescent="0.35">
      <c r="B94" s="760"/>
      <c r="C94" s="663" t="s">
        <v>89</v>
      </c>
      <c r="D94" s="664"/>
      <c r="E94" s="665"/>
      <c r="F94" s="34">
        <v>0</v>
      </c>
      <c r="G94" s="86"/>
      <c r="H94" s="663" t="s">
        <v>94</v>
      </c>
      <c r="I94" s="664"/>
      <c r="J94" s="665"/>
      <c r="K94" s="34">
        <v>1</v>
      </c>
      <c r="L94" s="86"/>
      <c r="M94" s="663" t="s">
        <v>99</v>
      </c>
      <c r="N94" s="664"/>
      <c r="O94" s="665"/>
      <c r="P94" s="34">
        <v>0</v>
      </c>
      <c r="Q94" s="764"/>
    </row>
    <row r="95" spans="2:17" ht="15" thickBot="1" x14ac:dyDescent="0.35">
      <c r="B95" s="760"/>
      <c r="C95" s="666" t="s">
        <v>90</v>
      </c>
      <c r="D95" s="667"/>
      <c r="E95" s="668"/>
      <c r="F95" s="35">
        <v>2</v>
      </c>
      <c r="G95" s="86"/>
      <c r="H95" s="666" t="s">
        <v>95</v>
      </c>
      <c r="I95" s="667"/>
      <c r="J95" s="668"/>
      <c r="K95" s="35">
        <v>4</v>
      </c>
      <c r="L95" s="86"/>
      <c r="M95" s="666" t="s">
        <v>100</v>
      </c>
      <c r="N95" s="667"/>
      <c r="O95" s="668"/>
      <c r="P95" s="35">
        <v>0</v>
      </c>
      <c r="Q95" s="764"/>
    </row>
    <row r="96" spans="2:17" ht="15" thickBot="1" x14ac:dyDescent="0.35">
      <c r="B96" s="760"/>
      <c r="C96" s="666" t="s">
        <v>91</v>
      </c>
      <c r="D96" s="667"/>
      <c r="E96" s="668"/>
      <c r="F96" s="36">
        <v>0</v>
      </c>
      <c r="G96" s="86"/>
      <c r="H96" s="666" t="s">
        <v>96</v>
      </c>
      <c r="I96" s="667"/>
      <c r="J96" s="668"/>
      <c r="K96" s="36">
        <v>0</v>
      </c>
      <c r="L96" s="86"/>
      <c r="M96" s="666" t="s">
        <v>101</v>
      </c>
      <c r="N96" s="667"/>
      <c r="O96" s="668"/>
      <c r="P96" s="36">
        <v>0</v>
      </c>
      <c r="Q96" s="764"/>
    </row>
    <row r="97" spans="2:17" ht="15" thickBot="1" x14ac:dyDescent="0.35">
      <c r="B97" s="760"/>
      <c r="C97" s="666" t="s">
        <v>92</v>
      </c>
      <c r="D97" s="667"/>
      <c r="E97" s="668"/>
      <c r="F97" s="36">
        <v>4</v>
      </c>
      <c r="G97" s="86"/>
      <c r="H97" s="666" t="s">
        <v>97</v>
      </c>
      <c r="I97" s="667"/>
      <c r="J97" s="668"/>
      <c r="K97" s="36">
        <v>0</v>
      </c>
      <c r="L97" s="86"/>
      <c r="M97" s="666" t="s">
        <v>102</v>
      </c>
      <c r="N97" s="667"/>
      <c r="O97" s="668"/>
      <c r="P97" s="36">
        <v>0</v>
      </c>
      <c r="Q97" s="764"/>
    </row>
    <row r="98" spans="2:17" ht="15" thickBot="1" x14ac:dyDescent="0.35">
      <c r="B98" s="760"/>
      <c r="C98" s="719" t="s">
        <v>93</v>
      </c>
      <c r="D98" s="720"/>
      <c r="E98" s="721"/>
      <c r="F98" s="37">
        <v>1</v>
      </c>
      <c r="G98" s="86"/>
      <c r="H98" s="719" t="s">
        <v>98</v>
      </c>
      <c r="I98" s="720"/>
      <c r="J98" s="721"/>
      <c r="K98" s="37">
        <v>0</v>
      </c>
      <c r="L98" s="86"/>
      <c r="M98" s="719" t="s">
        <v>103</v>
      </c>
      <c r="N98" s="720"/>
      <c r="O98" s="721"/>
      <c r="P98" s="37">
        <v>0</v>
      </c>
      <c r="Q98" s="764"/>
    </row>
    <row r="99" spans="2:17" ht="15.6" thickTop="1" thickBot="1" x14ac:dyDescent="0.35">
      <c r="B99" s="759"/>
      <c r="C99" s="87"/>
      <c r="D99" s="87"/>
      <c r="E99" s="87"/>
      <c r="F99" s="88"/>
      <c r="G99" s="86"/>
      <c r="H99" s="87"/>
      <c r="I99" s="87"/>
      <c r="J99" s="87"/>
      <c r="K99" s="88"/>
      <c r="L99" s="86"/>
      <c r="M99" s="87"/>
      <c r="N99" s="87"/>
      <c r="O99" s="87"/>
      <c r="P99" s="88"/>
      <c r="Q99" s="763"/>
    </row>
    <row r="100" spans="2:17" ht="19.5" customHeight="1" thickTop="1" thickBot="1" x14ac:dyDescent="0.35">
      <c r="B100" s="760"/>
      <c r="C100" s="608" t="s">
        <v>168</v>
      </c>
      <c r="D100" s="609"/>
      <c r="E100" s="610"/>
      <c r="F100" s="51">
        <v>10</v>
      </c>
      <c r="G100" s="85"/>
      <c r="H100" s="608" t="s">
        <v>168</v>
      </c>
      <c r="I100" s="609"/>
      <c r="J100" s="610"/>
      <c r="K100" s="52">
        <v>11</v>
      </c>
      <c r="L100" s="85"/>
      <c r="M100" s="608" t="s">
        <v>168</v>
      </c>
      <c r="N100" s="609"/>
      <c r="O100" s="610"/>
      <c r="P100" s="52">
        <v>12</v>
      </c>
      <c r="Q100" s="764"/>
    </row>
    <row r="101" spans="2:17" ht="15" thickTop="1" x14ac:dyDescent="0.3">
      <c r="B101" s="760"/>
      <c r="C101" s="657" t="s">
        <v>21</v>
      </c>
      <c r="D101" s="658"/>
      <c r="E101" s="658"/>
      <c r="F101" s="661"/>
      <c r="G101" s="86"/>
      <c r="H101" s="657" t="s">
        <v>22</v>
      </c>
      <c r="I101" s="658"/>
      <c r="J101" s="658"/>
      <c r="K101" s="661"/>
      <c r="L101" s="86"/>
      <c r="M101" s="657" t="s">
        <v>23</v>
      </c>
      <c r="N101" s="658"/>
      <c r="O101" s="658"/>
      <c r="P101" s="661"/>
      <c r="Q101" s="764"/>
    </row>
    <row r="102" spans="2:17" ht="15" thickBot="1" x14ac:dyDescent="0.35">
      <c r="B102" s="760"/>
      <c r="C102" s="659"/>
      <c r="D102" s="660"/>
      <c r="E102" s="660"/>
      <c r="F102" s="662"/>
      <c r="G102" s="86"/>
      <c r="H102" s="659"/>
      <c r="I102" s="660"/>
      <c r="J102" s="660"/>
      <c r="K102" s="662"/>
      <c r="L102" s="86"/>
      <c r="M102" s="659"/>
      <c r="N102" s="660"/>
      <c r="O102" s="660"/>
      <c r="P102" s="662"/>
      <c r="Q102" s="764"/>
    </row>
    <row r="103" spans="2:17" ht="15.6" thickTop="1" thickBot="1" x14ac:dyDescent="0.35">
      <c r="B103" s="760"/>
      <c r="C103" s="663" t="s">
        <v>104</v>
      </c>
      <c r="D103" s="664"/>
      <c r="E103" s="665"/>
      <c r="F103" s="34">
        <v>4</v>
      </c>
      <c r="G103" s="86"/>
      <c r="H103" s="663" t="s">
        <v>109</v>
      </c>
      <c r="I103" s="664"/>
      <c r="J103" s="665"/>
      <c r="K103" s="34">
        <v>3</v>
      </c>
      <c r="L103" s="86"/>
      <c r="M103" s="663" t="s">
        <v>149</v>
      </c>
      <c r="N103" s="664"/>
      <c r="O103" s="665"/>
      <c r="P103" s="34">
        <v>4</v>
      </c>
      <c r="Q103" s="764"/>
    </row>
    <row r="104" spans="2:17" ht="15" thickBot="1" x14ac:dyDescent="0.35">
      <c r="B104" s="760"/>
      <c r="C104" s="666" t="s">
        <v>105</v>
      </c>
      <c r="D104" s="667"/>
      <c r="E104" s="668"/>
      <c r="F104" s="35">
        <v>0</v>
      </c>
      <c r="G104" s="86"/>
      <c r="H104" s="666" t="s">
        <v>110</v>
      </c>
      <c r="I104" s="667"/>
      <c r="J104" s="668"/>
      <c r="K104" s="35">
        <v>3</v>
      </c>
      <c r="L104" s="86"/>
      <c r="M104" s="666" t="s">
        <v>150</v>
      </c>
      <c r="N104" s="667"/>
      <c r="O104" s="668"/>
      <c r="P104" s="35">
        <v>0</v>
      </c>
      <c r="Q104" s="764"/>
    </row>
    <row r="105" spans="2:17" ht="15" thickBot="1" x14ac:dyDescent="0.35">
      <c r="B105" s="760"/>
      <c r="C105" s="666" t="s">
        <v>106</v>
      </c>
      <c r="D105" s="667"/>
      <c r="E105" s="668"/>
      <c r="F105" s="36">
        <v>0</v>
      </c>
      <c r="G105" s="86"/>
      <c r="H105" s="666" t="s">
        <v>111</v>
      </c>
      <c r="I105" s="667"/>
      <c r="J105" s="668"/>
      <c r="K105" s="36">
        <v>2</v>
      </c>
      <c r="L105" s="86"/>
      <c r="M105" s="666" t="s">
        <v>151</v>
      </c>
      <c r="N105" s="667"/>
      <c r="O105" s="668"/>
      <c r="P105" s="36">
        <v>0</v>
      </c>
      <c r="Q105" s="764"/>
    </row>
    <row r="106" spans="2:17" ht="15" thickBot="1" x14ac:dyDescent="0.35">
      <c r="B106" s="760"/>
      <c r="C106" s="666" t="s">
        <v>107</v>
      </c>
      <c r="D106" s="667"/>
      <c r="E106" s="668"/>
      <c r="F106" s="36">
        <v>0</v>
      </c>
      <c r="G106" s="86"/>
      <c r="H106" s="666" t="s">
        <v>112</v>
      </c>
      <c r="I106" s="667"/>
      <c r="J106" s="668"/>
      <c r="K106" s="36">
        <v>0</v>
      </c>
      <c r="L106" s="86"/>
      <c r="M106" s="666" t="s">
        <v>152</v>
      </c>
      <c r="N106" s="667"/>
      <c r="O106" s="668"/>
      <c r="P106" s="36">
        <v>0</v>
      </c>
      <c r="Q106" s="764"/>
    </row>
    <row r="107" spans="2:17" ht="15" thickBot="1" x14ac:dyDescent="0.35">
      <c r="B107" s="760"/>
      <c r="C107" s="719" t="s">
        <v>108</v>
      </c>
      <c r="D107" s="720"/>
      <c r="E107" s="721"/>
      <c r="F107" s="37">
        <v>37</v>
      </c>
      <c r="G107" s="86"/>
      <c r="H107" s="719" t="s">
        <v>113</v>
      </c>
      <c r="I107" s="720"/>
      <c r="J107" s="721"/>
      <c r="K107" s="37">
        <v>3</v>
      </c>
      <c r="L107" s="86"/>
      <c r="M107" s="719" t="s">
        <v>153</v>
      </c>
      <c r="N107" s="720"/>
      <c r="O107" s="721"/>
      <c r="P107" s="37">
        <v>2</v>
      </c>
      <c r="Q107" s="764"/>
    </row>
    <row r="108" spans="2:17" ht="15.6" thickTop="1" thickBot="1" x14ac:dyDescent="0.35">
      <c r="B108" s="759"/>
      <c r="C108" s="87"/>
      <c r="D108" s="87"/>
      <c r="E108" s="87"/>
      <c r="F108" s="88"/>
      <c r="G108" s="86"/>
      <c r="H108" s="87"/>
      <c r="I108" s="87"/>
      <c r="J108" s="87"/>
      <c r="K108" s="88"/>
      <c r="L108" s="86"/>
      <c r="M108" s="87"/>
      <c r="N108" s="87"/>
      <c r="O108" s="87"/>
      <c r="P108" s="88"/>
      <c r="Q108" s="763"/>
    </row>
    <row r="109" spans="2:17" ht="19.5" customHeight="1" thickTop="1" thickBot="1" x14ac:dyDescent="0.35">
      <c r="B109" s="760"/>
      <c r="C109" s="608" t="s">
        <v>168</v>
      </c>
      <c r="D109" s="609"/>
      <c r="E109" s="610"/>
      <c r="F109" s="51">
        <v>13</v>
      </c>
      <c r="G109" s="85"/>
      <c r="H109" s="747"/>
      <c r="I109" s="748"/>
      <c r="J109" s="748"/>
      <c r="K109" s="85"/>
      <c r="L109" s="85"/>
      <c r="M109" s="747"/>
      <c r="N109" s="748"/>
      <c r="O109" s="748"/>
      <c r="P109" s="85"/>
      <c r="Q109" s="763"/>
    </row>
    <row r="110" spans="2:17" ht="15" thickTop="1" x14ac:dyDescent="0.3">
      <c r="B110" s="760"/>
      <c r="C110" s="657" t="s">
        <v>24</v>
      </c>
      <c r="D110" s="658"/>
      <c r="E110" s="658"/>
      <c r="F110" s="661"/>
      <c r="G110" s="86"/>
      <c r="H110" s="86"/>
      <c r="I110" s="86"/>
      <c r="J110" s="86"/>
      <c r="K110" s="834" t="s">
        <v>159</v>
      </c>
      <c r="L110" s="834"/>
      <c r="M110" s="834"/>
      <c r="N110" s="86"/>
      <c r="O110" s="86"/>
      <c r="P110" s="89"/>
      <c r="Q110" s="763"/>
    </row>
    <row r="111" spans="2:17" ht="15.75" customHeight="1" thickBot="1" x14ac:dyDescent="0.35">
      <c r="B111" s="760"/>
      <c r="C111" s="659"/>
      <c r="D111" s="660"/>
      <c r="E111" s="660"/>
      <c r="F111" s="662"/>
      <c r="G111" s="86"/>
      <c r="H111" s="86"/>
      <c r="I111" s="86"/>
      <c r="J111" s="86"/>
      <c r="K111" s="834"/>
      <c r="L111" s="834"/>
      <c r="M111" s="834"/>
      <c r="N111" s="86"/>
      <c r="O111" s="86"/>
      <c r="P111" s="89"/>
      <c r="Q111" s="763"/>
    </row>
    <row r="112" spans="2:17" ht="16.5" customHeight="1" thickTop="1" thickBot="1" x14ac:dyDescent="0.35">
      <c r="B112" s="760"/>
      <c r="C112" s="663" t="s">
        <v>114</v>
      </c>
      <c r="D112" s="664"/>
      <c r="E112" s="665"/>
      <c r="F112" s="34">
        <v>0</v>
      </c>
      <c r="G112" s="86"/>
      <c r="H112" s="86"/>
      <c r="I112" s="86"/>
      <c r="J112" s="86"/>
      <c r="K112" s="834"/>
      <c r="L112" s="834"/>
      <c r="M112" s="834"/>
      <c r="N112" s="86"/>
      <c r="O112" s="86"/>
      <c r="P112" s="89"/>
      <c r="Q112" s="763"/>
    </row>
    <row r="113" spans="2:17" ht="15.75" customHeight="1" thickBot="1" x14ac:dyDescent="0.35">
      <c r="B113" s="760"/>
      <c r="C113" s="666" t="s">
        <v>115</v>
      </c>
      <c r="D113" s="667"/>
      <c r="E113" s="668"/>
      <c r="F113" s="35">
        <v>0</v>
      </c>
      <c r="G113" s="86"/>
      <c r="H113" s="86"/>
      <c r="I113" s="86"/>
      <c r="J113" s="86"/>
      <c r="K113" s="834"/>
      <c r="L113" s="834"/>
      <c r="M113" s="834"/>
      <c r="N113" s="86"/>
      <c r="O113" s="86"/>
      <c r="P113" s="89"/>
      <c r="Q113" s="763"/>
    </row>
    <row r="114" spans="2:17" ht="15.75" customHeight="1" thickBot="1" x14ac:dyDescent="0.35">
      <c r="B114" s="760"/>
      <c r="C114" s="666" t="s">
        <v>116</v>
      </c>
      <c r="D114" s="667"/>
      <c r="E114" s="668"/>
      <c r="F114" s="36">
        <v>0</v>
      </c>
      <c r="G114" s="86"/>
      <c r="H114" s="86"/>
      <c r="I114" s="86"/>
      <c r="J114" s="86"/>
      <c r="K114" s="834"/>
      <c r="L114" s="834"/>
      <c r="M114" s="834"/>
      <c r="N114" s="86"/>
      <c r="O114" s="86"/>
      <c r="P114" s="89"/>
      <c r="Q114" s="763"/>
    </row>
    <row r="115" spans="2:17" ht="15.75" customHeight="1" thickBot="1" x14ac:dyDescent="0.35">
      <c r="B115" s="760"/>
      <c r="C115" s="666" t="s">
        <v>117</v>
      </c>
      <c r="D115" s="667"/>
      <c r="E115" s="668"/>
      <c r="F115" s="36">
        <v>0</v>
      </c>
      <c r="G115" s="86"/>
      <c r="H115" s="86"/>
      <c r="I115" s="86"/>
      <c r="J115" s="86"/>
      <c r="K115" s="834"/>
      <c r="L115" s="834"/>
      <c r="M115" s="834"/>
      <c r="N115" s="86"/>
      <c r="O115" s="86"/>
      <c r="P115" s="89"/>
      <c r="Q115" s="763"/>
    </row>
    <row r="116" spans="2:17" ht="15.75" customHeight="1" thickBot="1" x14ac:dyDescent="0.35">
      <c r="B116" s="760"/>
      <c r="C116" s="719" t="s">
        <v>118</v>
      </c>
      <c r="D116" s="720"/>
      <c r="E116" s="721"/>
      <c r="F116" s="37">
        <v>0</v>
      </c>
      <c r="G116" s="86"/>
      <c r="H116" s="86"/>
      <c r="I116" s="86"/>
      <c r="J116" s="86"/>
      <c r="K116" s="89"/>
      <c r="L116" s="86"/>
      <c r="M116" s="86"/>
      <c r="N116" s="86"/>
      <c r="O116" s="86"/>
      <c r="P116" s="89"/>
      <c r="Q116" s="763"/>
    </row>
    <row r="117" spans="2:17" ht="15.75" customHeight="1" thickTop="1" thickBot="1" x14ac:dyDescent="0.35">
      <c r="B117" s="759"/>
      <c r="C117" s="97"/>
      <c r="D117" s="87"/>
      <c r="E117" s="87"/>
      <c r="F117" s="88"/>
      <c r="G117" s="86"/>
      <c r="H117" s="86"/>
      <c r="I117" s="86"/>
      <c r="J117" s="86"/>
      <c r="K117" s="89"/>
      <c r="L117" s="86"/>
      <c r="M117" s="86"/>
      <c r="N117" s="86"/>
      <c r="O117" s="86"/>
      <c r="P117" s="96"/>
      <c r="Q117" s="763"/>
    </row>
    <row r="118" spans="2:17" ht="19.5" customHeight="1" thickTop="1" thickBot="1" x14ac:dyDescent="0.35">
      <c r="B118" s="760"/>
      <c r="C118" s="608" t="s">
        <v>168</v>
      </c>
      <c r="D118" s="609"/>
      <c r="E118" s="610"/>
      <c r="F118" s="51">
        <v>14</v>
      </c>
      <c r="G118" s="85"/>
      <c r="H118" s="608" t="s">
        <v>168</v>
      </c>
      <c r="I118" s="609"/>
      <c r="J118" s="610"/>
      <c r="K118" s="52">
        <v>15</v>
      </c>
      <c r="L118" s="85"/>
      <c r="M118" s="608" t="s">
        <v>168</v>
      </c>
      <c r="N118" s="609"/>
      <c r="O118" s="610"/>
      <c r="P118" s="52">
        <v>16</v>
      </c>
      <c r="Q118" s="764"/>
    </row>
    <row r="119" spans="2:17" ht="15" thickTop="1" x14ac:dyDescent="0.3">
      <c r="B119" s="760"/>
      <c r="C119" s="736" t="s">
        <v>26</v>
      </c>
      <c r="D119" s="737"/>
      <c r="E119" s="737"/>
      <c r="F119" s="717"/>
      <c r="G119" s="86"/>
      <c r="H119" s="732" t="s">
        <v>27</v>
      </c>
      <c r="I119" s="733"/>
      <c r="J119" s="733"/>
      <c r="K119" s="717"/>
      <c r="L119" s="86"/>
      <c r="M119" s="749" t="s">
        <v>28</v>
      </c>
      <c r="N119" s="750"/>
      <c r="O119" s="750"/>
      <c r="P119" s="717"/>
      <c r="Q119" s="764"/>
    </row>
    <row r="120" spans="2:17" ht="15" thickBot="1" x14ac:dyDescent="0.35">
      <c r="B120" s="760"/>
      <c r="C120" s="738"/>
      <c r="D120" s="739"/>
      <c r="E120" s="739"/>
      <c r="F120" s="718"/>
      <c r="G120" s="86"/>
      <c r="H120" s="734"/>
      <c r="I120" s="735"/>
      <c r="J120" s="735"/>
      <c r="K120" s="718"/>
      <c r="L120" s="86"/>
      <c r="M120" s="751"/>
      <c r="N120" s="752"/>
      <c r="O120" s="752"/>
      <c r="P120" s="718"/>
      <c r="Q120" s="764"/>
    </row>
    <row r="121" spans="2:17" ht="15.6" thickTop="1" thickBot="1" x14ac:dyDescent="0.35">
      <c r="B121" s="760"/>
      <c r="C121" s="711" t="s">
        <v>119</v>
      </c>
      <c r="D121" s="712"/>
      <c r="E121" s="713"/>
      <c r="F121" s="38">
        <v>0</v>
      </c>
      <c r="G121" s="86"/>
      <c r="H121" s="711" t="s">
        <v>123</v>
      </c>
      <c r="I121" s="712"/>
      <c r="J121" s="713"/>
      <c r="K121" s="38">
        <v>33</v>
      </c>
      <c r="L121" s="86"/>
      <c r="M121" s="711" t="s">
        <v>128</v>
      </c>
      <c r="N121" s="712"/>
      <c r="O121" s="713"/>
      <c r="P121" s="38">
        <v>23</v>
      </c>
      <c r="Q121" s="764"/>
    </row>
    <row r="122" spans="2:17" ht="15" thickBot="1" x14ac:dyDescent="0.35">
      <c r="B122" s="760"/>
      <c r="C122" s="714" t="s">
        <v>120</v>
      </c>
      <c r="D122" s="715"/>
      <c r="E122" s="716"/>
      <c r="F122" s="39">
        <v>0</v>
      </c>
      <c r="G122" s="86"/>
      <c r="H122" s="714" t="s">
        <v>124</v>
      </c>
      <c r="I122" s="715"/>
      <c r="J122" s="716"/>
      <c r="K122" s="39">
        <v>21</v>
      </c>
      <c r="L122" s="86"/>
      <c r="M122" s="714" t="s">
        <v>129</v>
      </c>
      <c r="N122" s="715"/>
      <c r="O122" s="716"/>
      <c r="P122" s="39">
        <v>0</v>
      </c>
      <c r="Q122" s="764"/>
    </row>
    <row r="123" spans="2:17" ht="15" thickBot="1" x14ac:dyDescent="0.35">
      <c r="B123" s="760"/>
      <c r="C123" s="714" t="s">
        <v>121</v>
      </c>
      <c r="D123" s="715"/>
      <c r="E123" s="716"/>
      <c r="F123" s="40">
        <v>0</v>
      </c>
      <c r="G123" s="86"/>
      <c r="H123" s="714" t="s">
        <v>125</v>
      </c>
      <c r="I123" s="715"/>
      <c r="J123" s="716"/>
      <c r="K123" s="40">
        <v>4</v>
      </c>
      <c r="L123" s="86"/>
      <c r="M123" s="714" t="s">
        <v>130</v>
      </c>
      <c r="N123" s="715"/>
      <c r="O123" s="716"/>
      <c r="P123" s="40">
        <v>1</v>
      </c>
      <c r="Q123" s="764"/>
    </row>
    <row r="124" spans="2:17" ht="15" thickBot="1" x14ac:dyDescent="0.35">
      <c r="B124" s="760"/>
      <c r="C124" s="714" t="s">
        <v>167</v>
      </c>
      <c r="D124" s="715"/>
      <c r="E124" s="716"/>
      <c r="F124" s="40">
        <v>0</v>
      </c>
      <c r="G124" s="86"/>
      <c r="H124" s="714" t="s">
        <v>126</v>
      </c>
      <c r="I124" s="715"/>
      <c r="J124" s="716"/>
      <c r="K124" s="40">
        <v>0</v>
      </c>
      <c r="L124" s="86"/>
      <c r="M124" s="714" t="s">
        <v>131</v>
      </c>
      <c r="N124" s="715"/>
      <c r="O124" s="716"/>
      <c r="P124" s="40">
        <v>0</v>
      </c>
      <c r="Q124" s="764"/>
    </row>
    <row r="125" spans="2:17" ht="15" thickBot="1" x14ac:dyDescent="0.35">
      <c r="B125" s="760"/>
      <c r="C125" s="729" t="s">
        <v>122</v>
      </c>
      <c r="D125" s="730"/>
      <c r="E125" s="731"/>
      <c r="F125" s="41">
        <v>1</v>
      </c>
      <c r="G125" s="86"/>
      <c r="H125" s="729" t="s">
        <v>127</v>
      </c>
      <c r="I125" s="730"/>
      <c r="J125" s="731"/>
      <c r="K125" s="41">
        <v>8</v>
      </c>
      <c r="L125" s="86"/>
      <c r="M125" s="729" t="s">
        <v>132</v>
      </c>
      <c r="N125" s="730"/>
      <c r="O125" s="731"/>
      <c r="P125" s="41">
        <v>1</v>
      </c>
      <c r="Q125" s="764"/>
    </row>
    <row r="126" spans="2:17" ht="15.6" thickTop="1" thickBot="1" x14ac:dyDescent="0.35">
      <c r="B126" s="759"/>
      <c r="C126" s="87"/>
      <c r="D126" s="87"/>
      <c r="E126" s="87"/>
      <c r="F126" s="88"/>
      <c r="G126" s="86"/>
      <c r="H126" s="87"/>
      <c r="I126" s="87"/>
      <c r="J126" s="87"/>
      <c r="K126" s="88"/>
      <c r="L126" s="86"/>
      <c r="M126" s="87"/>
      <c r="N126" s="53"/>
      <c r="O126" s="53"/>
      <c r="P126" s="98"/>
      <c r="Q126" s="763"/>
    </row>
    <row r="127" spans="2:17" ht="19.5" customHeight="1" thickTop="1" thickBot="1" x14ac:dyDescent="0.35">
      <c r="B127" s="760"/>
      <c r="C127" s="608" t="s">
        <v>168</v>
      </c>
      <c r="D127" s="609"/>
      <c r="E127" s="610"/>
      <c r="F127" s="51">
        <v>17</v>
      </c>
      <c r="G127" s="85"/>
      <c r="H127" s="608" t="s">
        <v>168</v>
      </c>
      <c r="I127" s="609"/>
      <c r="J127" s="610"/>
      <c r="K127" s="52">
        <v>18</v>
      </c>
      <c r="L127" s="85"/>
      <c r="M127" s="608" t="s">
        <v>168</v>
      </c>
      <c r="N127" s="609"/>
      <c r="O127" s="610"/>
      <c r="P127" s="52">
        <v>19</v>
      </c>
      <c r="Q127" s="764"/>
    </row>
    <row r="128" spans="2:17" ht="15" thickTop="1" x14ac:dyDescent="0.3">
      <c r="B128" s="760"/>
      <c r="C128" s="749" t="s">
        <v>29</v>
      </c>
      <c r="D128" s="750"/>
      <c r="E128" s="750"/>
      <c r="F128" s="717"/>
      <c r="G128" s="86"/>
      <c r="H128" s="749" t="s">
        <v>30</v>
      </c>
      <c r="I128" s="750"/>
      <c r="J128" s="750"/>
      <c r="K128" s="717"/>
      <c r="L128" s="86"/>
      <c r="M128" s="740" t="s">
        <v>143</v>
      </c>
      <c r="N128" s="741"/>
      <c r="O128" s="741"/>
      <c r="P128" s="717"/>
      <c r="Q128" s="764"/>
    </row>
    <row r="129" spans="2:17" ht="23.25" customHeight="1" thickBot="1" x14ac:dyDescent="0.35">
      <c r="B129" s="760"/>
      <c r="C129" s="751"/>
      <c r="D129" s="752"/>
      <c r="E129" s="752"/>
      <c r="F129" s="718"/>
      <c r="G129" s="86"/>
      <c r="H129" s="751"/>
      <c r="I129" s="752"/>
      <c r="J129" s="752"/>
      <c r="K129" s="718"/>
      <c r="L129" s="86"/>
      <c r="M129" s="742"/>
      <c r="N129" s="743"/>
      <c r="O129" s="743"/>
      <c r="P129" s="718"/>
      <c r="Q129" s="764"/>
    </row>
    <row r="130" spans="2:17" ht="15.6" thickTop="1" thickBot="1" x14ac:dyDescent="0.35">
      <c r="B130" s="760"/>
      <c r="C130" s="711" t="s">
        <v>133</v>
      </c>
      <c r="D130" s="712"/>
      <c r="E130" s="713"/>
      <c r="F130" s="38">
        <v>0</v>
      </c>
      <c r="G130" s="86"/>
      <c r="H130" s="711" t="s">
        <v>138</v>
      </c>
      <c r="I130" s="712"/>
      <c r="J130" s="713"/>
      <c r="K130" s="38">
        <v>0</v>
      </c>
      <c r="L130" s="86"/>
      <c r="M130" s="711" t="s">
        <v>144</v>
      </c>
      <c r="N130" s="712"/>
      <c r="O130" s="713"/>
      <c r="P130" s="38">
        <v>1</v>
      </c>
      <c r="Q130" s="764"/>
    </row>
    <row r="131" spans="2:17" ht="15" thickBot="1" x14ac:dyDescent="0.35">
      <c r="B131" s="760"/>
      <c r="C131" s="714" t="s">
        <v>134</v>
      </c>
      <c r="D131" s="715"/>
      <c r="E131" s="716"/>
      <c r="F131" s="39">
        <v>1</v>
      </c>
      <c r="G131" s="86"/>
      <c r="H131" s="714" t="s">
        <v>139</v>
      </c>
      <c r="I131" s="715"/>
      <c r="J131" s="716"/>
      <c r="K131" s="39">
        <v>1</v>
      </c>
      <c r="L131" s="86"/>
      <c r="M131" s="714" t="s">
        <v>145</v>
      </c>
      <c r="N131" s="715"/>
      <c r="O131" s="716"/>
      <c r="P131" s="39">
        <v>2</v>
      </c>
      <c r="Q131" s="764"/>
    </row>
    <row r="132" spans="2:17" ht="15" thickBot="1" x14ac:dyDescent="0.35">
      <c r="B132" s="760"/>
      <c r="C132" s="714" t="s">
        <v>135</v>
      </c>
      <c r="D132" s="715"/>
      <c r="E132" s="716"/>
      <c r="F132" s="40">
        <v>1</v>
      </c>
      <c r="G132" s="86"/>
      <c r="H132" s="714" t="s">
        <v>140</v>
      </c>
      <c r="I132" s="715"/>
      <c r="J132" s="716"/>
      <c r="K132" s="40">
        <v>0</v>
      </c>
      <c r="L132" s="86"/>
      <c r="M132" s="714" t="s">
        <v>146</v>
      </c>
      <c r="N132" s="715"/>
      <c r="O132" s="716"/>
      <c r="P132" s="40">
        <v>0</v>
      </c>
      <c r="Q132" s="764"/>
    </row>
    <row r="133" spans="2:17" ht="15" thickBot="1" x14ac:dyDescent="0.35">
      <c r="B133" s="760"/>
      <c r="C133" s="714" t="s">
        <v>136</v>
      </c>
      <c r="D133" s="715"/>
      <c r="E133" s="716"/>
      <c r="F133" s="40">
        <v>0</v>
      </c>
      <c r="G133" s="86"/>
      <c r="H133" s="714" t="s">
        <v>141</v>
      </c>
      <c r="I133" s="715"/>
      <c r="J133" s="716"/>
      <c r="K133" s="40">
        <v>0</v>
      </c>
      <c r="L133" s="86"/>
      <c r="M133" s="714" t="s">
        <v>147</v>
      </c>
      <c r="N133" s="715"/>
      <c r="O133" s="716"/>
      <c r="P133" s="40">
        <v>0</v>
      </c>
      <c r="Q133" s="764"/>
    </row>
    <row r="134" spans="2:17" ht="15" thickBot="1" x14ac:dyDescent="0.35">
      <c r="B134" s="761"/>
      <c r="C134" s="726" t="s">
        <v>137</v>
      </c>
      <c r="D134" s="727"/>
      <c r="E134" s="728"/>
      <c r="F134" s="94">
        <v>1</v>
      </c>
      <c r="G134" s="99"/>
      <c r="H134" s="726" t="s">
        <v>142</v>
      </c>
      <c r="I134" s="727"/>
      <c r="J134" s="728"/>
      <c r="K134" s="94">
        <v>0</v>
      </c>
      <c r="L134" s="99"/>
      <c r="M134" s="726" t="s">
        <v>148</v>
      </c>
      <c r="N134" s="727"/>
      <c r="O134" s="728"/>
      <c r="P134" s="94">
        <v>0</v>
      </c>
      <c r="Q134" s="765"/>
    </row>
    <row r="135" spans="2:17" ht="15" thickTop="1" x14ac:dyDescent="0.3">
      <c r="B135" s="594"/>
      <c r="C135" s="594"/>
      <c r="D135" s="594"/>
      <c r="E135" s="594"/>
      <c r="F135" s="594"/>
      <c r="G135" s="594"/>
      <c r="H135" s="594"/>
      <c r="I135" s="594"/>
      <c r="J135" s="594"/>
      <c r="K135" s="594"/>
      <c r="L135" s="594"/>
      <c r="M135" s="594"/>
      <c r="N135" s="594"/>
      <c r="O135" s="594"/>
      <c r="P135" s="594"/>
      <c r="Q135" s="594"/>
    </row>
    <row r="136" spans="2:17" ht="15" customHeight="1" x14ac:dyDescent="0.3">
      <c r="B136" s="744" t="s">
        <v>170</v>
      </c>
      <c r="C136" s="745"/>
      <c r="D136" s="745"/>
      <c r="E136" s="745"/>
      <c r="F136" s="745"/>
      <c r="G136" s="745"/>
      <c r="H136" s="745"/>
      <c r="I136" s="745"/>
      <c r="J136" s="745"/>
      <c r="K136" s="745"/>
      <c r="L136" s="745"/>
      <c r="M136" s="745"/>
      <c r="N136" s="745"/>
      <c r="O136" s="745"/>
      <c r="P136" s="745"/>
      <c r="Q136" s="745"/>
    </row>
    <row r="137" spans="2:17" ht="15" thickBot="1" x14ac:dyDescent="0.35">
      <c r="B137" s="746"/>
      <c r="C137" s="746"/>
      <c r="D137" s="746"/>
      <c r="E137" s="746"/>
      <c r="F137" s="746"/>
      <c r="G137" s="746"/>
      <c r="H137" s="746"/>
      <c r="I137" s="746"/>
      <c r="J137" s="746"/>
      <c r="K137" s="746"/>
      <c r="L137" s="746"/>
      <c r="M137" s="746"/>
      <c r="N137" s="746"/>
      <c r="O137" s="746"/>
      <c r="P137" s="746"/>
      <c r="Q137" s="746"/>
    </row>
    <row r="138" spans="2:17" ht="34.799999999999997" thickTop="1" thickBot="1" x14ac:dyDescent="0.35">
      <c r="B138" s="838"/>
      <c r="C138" s="753" t="s">
        <v>55</v>
      </c>
      <c r="D138" s="753"/>
      <c r="E138" s="753"/>
      <c r="F138" s="753"/>
      <c r="G138" s="754"/>
      <c r="H138" s="753"/>
      <c r="I138" s="753"/>
      <c r="J138" s="753"/>
      <c r="K138" s="753"/>
      <c r="L138" s="754"/>
      <c r="M138" s="753"/>
      <c r="N138" s="753"/>
      <c r="O138" s="753"/>
      <c r="P138" s="753"/>
      <c r="Q138" s="842"/>
    </row>
    <row r="139" spans="2:17" ht="19.5" customHeight="1" thickTop="1" thickBot="1" x14ac:dyDescent="0.35">
      <c r="B139" s="839"/>
      <c r="C139" s="608" t="s">
        <v>168</v>
      </c>
      <c r="D139" s="609"/>
      <c r="E139" s="610"/>
      <c r="F139" s="51">
        <v>1</v>
      </c>
      <c r="G139" s="107"/>
      <c r="H139" s="608" t="s">
        <v>168</v>
      </c>
      <c r="I139" s="609"/>
      <c r="J139" s="610"/>
      <c r="K139" s="52">
        <v>2</v>
      </c>
      <c r="L139" s="107"/>
      <c r="M139" s="608" t="s">
        <v>168</v>
      </c>
      <c r="N139" s="609"/>
      <c r="O139" s="610"/>
      <c r="P139" s="52">
        <v>3</v>
      </c>
      <c r="Q139" s="843"/>
    </row>
    <row r="140" spans="2:17" ht="15" thickTop="1" x14ac:dyDescent="0.3">
      <c r="B140" s="839"/>
      <c r="C140" s="598" t="s">
        <v>5</v>
      </c>
      <c r="D140" s="755"/>
      <c r="E140" s="755"/>
      <c r="F140" s="602"/>
      <c r="G140" s="26"/>
      <c r="H140" s="630" t="s">
        <v>6</v>
      </c>
      <c r="I140" s="756"/>
      <c r="J140" s="756"/>
      <c r="K140" s="634"/>
      <c r="L140" s="26"/>
      <c r="M140" s="604" t="s">
        <v>7</v>
      </c>
      <c r="N140" s="757"/>
      <c r="O140" s="757"/>
      <c r="P140" s="619"/>
      <c r="Q140" s="843"/>
    </row>
    <row r="141" spans="2:17" ht="15" thickBot="1" x14ac:dyDescent="0.35">
      <c r="B141" s="839"/>
      <c r="C141" s="600"/>
      <c r="D141" s="601"/>
      <c r="E141" s="601"/>
      <c r="F141" s="603"/>
      <c r="G141" s="105"/>
      <c r="H141" s="632"/>
      <c r="I141" s="633"/>
      <c r="J141" s="633"/>
      <c r="K141" s="635"/>
      <c r="L141" s="105"/>
      <c r="M141" s="606"/>
      <c r="N141" s="607"/>
      <c r="O141" s="607"/>
      <c r="P141" s="620"/>
      <c r="Q141" s="843"/>
    </row>
    <row r="142" spans="2:17" ht="15.6" thickTop="1" thickBot="1" x14ac:dyDescent="0.35">
      <c r="B142" s="839"/>
      <c r="C142" s="645" t="s">
        <v>60</v>
      </c>
      <c r="D142" s="646"/>
      <c r="E142" s="647"/>
      <c r="F142" s="30">
        <v>0</v>
      </c>
      <c r="G142" s="105"/>
      <c r="H142" s="636" t="s">
        <v>65</v>
      </c>
      <c r="I142" s="637"/>
      <c r="J142" s="638"/>
      <c r="K142" s="60">
        <v>0</v>
      </c>
      <c r="L142" s="105"/>
      <c r="M142" s="621" t="s">
        <v>70</v>
      </c>
      <c r="N142" s="622"/>
      <c r="O142" s="623"/>
      <c r="P142" s="152">
        <v>0</v>
      </c>
      <c r="Q142" s="843"/>
    </row>
    <row r="143" spans="2:17" ht="15" thickBot="1" x14ac:dyDescent="0.35">
      <c r="B143" s="839"/>
      <c r="C143" s="648" t="s">
        <v>61</v>
      </c>
      <c r="D143" s="649"/>
      <c r="E143" s="650"/>
      <c r="F143" s="31">
        <v>0</v>
      </c>
      <c r="G143" s="105"/>
      <c r="H143" s="639" t="s">
        <v>66</v>
      </c>
      <c r="I143" s="640"/>
      <c r="J143" s="641"/>
      <c r="K143" s="61">
        <v>1</v>
      </c>
      <c r="L143" s="105"/>
      <c r="M143" s="624" t="s">
        <v>71</v>
      </c>
      <c r="N143" s="625"/>
      <c r="O143" s="626"/>
      <c r="P143" s="153">
        <v>0</v>
      </c>
      <c r="Q143" s="843"/>
    </row>
    <row r="144" spans="2:17" ht="15" thickBot="1" x14ac:dyDescent="0.35">
      <c r="B144" s="839"/>
      <c r="C144" s="648" t="s">
        <v>62</v>
      </c>
      <c r="D144" s="649"/>
      <c r="E144" s="650"/>
      <c r="F144" s="32">
        <v>0</v>
      </c>
      <c r="G144" s="105"/>
      <c r="H144" s="639" t="s">
        <v>67</v>
      </c>
      <c r="I144" s="640"/>
      <c r="J144" s="641"/>
      <c r="K144" s="62">
        <v>0</v>
      </c>
      <c r="L144" s="105"/>
      <c r="M144" s="624" t="s">
        <v>72</v>
      </c>
      <c r="N144" s="625"/>
      <c r="O144" s="626"/>
      <c r="P144" s="154">
        <v>0</v>
      </c>
      <c r="Q144" s="843"/>
    </row>
    <row r="145" spans="2:17" ht="15" thickBot="1" x14ac:dyDescent="0.35">
      <c r="B145" s="839"/>
      <c r="C145" s="648" t="s">
        <v>63</v>
      </c>
      <c r="D145" s="649"/>
      <c r="E145" s="650"/>
      <c r="F145" s="32">
        <v>0</v>
      </c>
      <c r="G145" s="105"/>
      <c r="H145" s="639" t="s">
        <v>68</v>
      </c>
      <c r="I145" s="640"/>
      <c r="J145" s="641"/>
      <c r="K145" s="62">
        <v>0</v>
      </c>
      <c r="L145" s="105"/>
      <c r="M145" s="624" t="s">
        <v>73</v>
      </c>
      <c r="N145" s="625"/>
      <c r="O145" s="626"/>
      <c r="P145" s="154">
        <v>0</v>
      </c>
      <c r="Q145" s="843"/>
    </row>
    <row r="146" spans="2:17" ht="15" thickBot="1" x14ac:dyDescent="0.35">
      <c r="B146" s="839"/>
      <c r="C146" s="651" t="s">
        <v>64</v>
      </c>
      <c r="D146" s="652"/>
      <c r="E146" s="653"/>
      <c r="F146" s="33">
        <v>0</v>
      </c>
      <c r="G146" s="105"/>
      <c r="H146" s="642" t="s">
        <v>69</v>
      </c>
      <c r="I146" s="643"/>
      <c r="J146" s="644"/>
      <c r="K146" s="63">
        <v>0</v>
      </c>
      <c r="L146" s="105"/>
      <c r="M146" s="627" t="s">
        <v>74</v>
      </c>
      <c r="N146" s="628"/>
      <c r="O146" s="629"/>
      <c r="P146" s="155">
        <v>0</v>
      </c>
      <c r="Q146" s="843"/>
    </row>
    <row r="147" spans="2:17" ht="15.6" thickTop="1" thickBot="1" x14ac:dyDescent="0.35">
      <c r="B147" s="840"/>
      <c r="C147" s="101"/>
      <c r="D147" s="103"/>
      <c r="E147" s="103"/>
      <c r="F147" s="104"/>
      <c r="G147" s="105"/>
      <c r="H147" s="103"/>
      <c r="I147" s="103"/>
      <c r="J147" s="103"/>
      <c r="K147" s="104"/>
      <c r="L147" s="105"/>
      <c r="M147" s="103"/>
      <c r="N147" s="103"/>
      <c r="O147" s="103"/>
      <c r="P147" s="102"/>
      <c r="Q147" s="844"/>
    </row>
    <row r="148" spans="2:17" ht="19.5" customHeight="1" thickTop="1" thickBot="1" x14ac:dyDescent="0.35">
      <c r="B148" s="839"/>
      <c r="C148" s="608" t="s">
        <v>168</v>
      </c>
      <c r="D148" s="609"/>
      <c r="E148" s="610"/>
      <c r="F148" s="51">
        <v>4</v>
      </c>
      <c r="G148" s="107"/>
      <c r="H148" s="608" t="s">
        <v>168</v>
      </c>
      <c r="I148" s="609"/>
      <c r="J148" s="610"/>
      <c r="K148" s="52">
        <v>5</v>
      </c>
      <c r="L148" s="107"/>
      <c r="M148" s="608" t="s">
        <v>168</v>
      </c>
      <c r="N148" s="609"/>
      <c r="O148" s="610"/>
      <c r="P148" s="52">
        <v>6</v>
      </c>
      <c r="Q148" s="843"/>
    </row>
    <row r="149" spans="2:17" ht="15" thickTop="1" x14ac:dyDescent="0.3">
      <c r="B149" s="839"/>
      <c r="C149" s="699" t="s">
        <v>8</v>
      </c>
      <c r="D149" s="700"/>
      <c r="E149" s="700"/>
      <c r="F149" s="703"/>
      <c r="G149" s="105"/>
      <c r="H149" s="684" t="s">
        <v>79</v>
      </c>
      <c r="I149" s="685"/>
      <c r="J149" s="685"/>
      <c r="K149" s="688"/>
      <c r="L149" s="105"/>
      <c r="M149" s="669" t="s">
        <v>10</v>
      </c>
      <c r="N149" s="670"/>
      <c r="O149" s="670"/>
      <c r="P149" s="673"/>
      <c r="Q149" s="843"/>
    </row>
    <row r="150" spans="2:17" ht="15" thickBot="1" x14ac:dyDescent="0.35">
      <c r="B150" s="839"/>
      <c r="C150" s="701"/>
      <c r="D150" s="702"/>
      <c r="E150" s="702"/>
      <c r="F150" s="704"/>
      <c r="G150" s="105"/>
      <c r="H150" s="686"/>
      <c r="I150" s="687"/>
      <c r="J150" s="687"/>
      <c r="K150" s="689"/>
      <c r="L150" s="105"/>
      <c r="M150" s="671"/>
      <c r="N150" s="672"/>
      <c r="O150" s="672"/>
      <c r="P150" s="674"/>
      <c r="Q150" s="843"/>
    </row>
    <row r="151" spans="2:17" ht="15.6" thickTop="1" thickBot="1" x14ac:dyDescent="0.35">
      <c r="B151" s="839"/>
      <c r="C151" s="705" t="s">
        <v>75</v>
      </c>
      <c r="D151" s="706"/>
      <c r="E151" s="707"/>
      <c r="F151" s="65">
        <v>0</v>
      </c>
      <c r="G151" s="105"/>
      <c r="H151" s="690" t="s">
        <v>80</v>
      </c>
      <c r="I151" s="691"/>
      <c r="J151" s="692"/>
      <c r="K151" s="70">
        <v>0</v>
      </c>
      <c r="L151" s="105"/>
      <c r="M151" s="675" t="s">
        <v>84</v>
      </c>
      <c r="N151" s="676"/>
      <c r="O151" s="677"/>
      <c r="P151" s="157">
        <v>0</v>
      </c>
      <c r="Q151" s="843"/>
    </row>
    <row r="152" spans="2:17" ht="15" thickBot="1" x14ac:dyDescent="0.35">
      <c r="B152" s="839"/>
      <c r="C152" s="708" t="s">
        <v>76</v>
      </c>
      <c r="D152" s="709"/>
      <c r="E152" s="710"/>
      <c r="F152" s="66">
        <v>0</v>
      </c>
      <c r="G152" s="105"/>
      <c r="H152" s="693" t="s">
        <v>166</v>
      </c>
      <c r="I152" s="694"/>
      <c r="J152" s="695"/>
      <c r="K152" s="73">
        <v>0</v>
      </c>
      <c r="L152" s="105"/>
      <c r="M152" s="678" t="s">
        <v>85</v>
      </c>
      <c r="N152" s="679"/>
      <c r="O152" s="680"/>
      <c r="P152" s="158">
        <v>0</v>
      </c>
      <c r="Q152" s="843"/>
    </row>
    <row r="153" spans="2:17" ht="15" thickBot="1" x14ac:dyDescent="0.35">
      <c r="B153" s="839"/>
      <c r="C153" s="708" t="s">
        <v>77</v>
      </c>
      <c r="D153" s="709"/>
      <c r="E153" s="710"/>
      <c r="F153" s="67">
        <v>0</v>
      </c>
      <c r="G153" s="105"/>
      <c r="H153" s="693" t="s">
        <v>81</v>
      </c>
      <c r="I153" s="694"/>
      <c r="J153" s="695"/>
      <c r="K153" s="71">
        <v>0</v>
      </c>
      <c r="L153" s="105"/>
      <c r="M153" s="678" t="s">
        <v>86</v>
      </c>
      <c r="N153" s="679"/>
      <c r="O153" s="680"/>
      <c r="P153" s="159">
        <v>0</v>
      </c>
      <c r="Q153" s="843"/>
    </row>
    <row r="154" spans="2:17" ht="15" thickBot="1" x14ac:dyDescent="0.35">
      <c r="B154" s="839"/>
      <c r="C154" s="708" t="s">
        <v>78</v>
      </c>
      <c r="D154" s="709"/>
      <c r="E154" s="710"/>
      <c r="F154" s="67">
        <v>0</v>
      </c>
      <c r="G154" s="105"/>
      <c r="H154" s="693" t="s">
        <v>82</v>
      </c>
      <c r="I154" s="694"/>
      <c r="J154" s="695"/>
      <c r="K154" s="71">
        <v>0</v>
      </c>
      <c r="L154" s="105"/>
      <c r="M154" s="678" t="s">
        <v>87</v>
      </c>
      <c r="N154" s="679"/>
      <c r="O154" s="680"/>
      <c r="P154" s="159">
        <v>0</v>
      </c>
      <c r="Q154" s="843"/>
    </row>
    <row r="155" spans="2:17" ht="15" thickBot="1" x14ac:dyDescent="0.35">
      <c r="B155" s="839"/>
      <c r="C155" s="681"/>
      <c r="D155" s="682"/>
      <c r="E155" s="683"/>
      <c r="F155" s="68"/>
      <c r="G155" s="105"/>
      <c r="H155" s="696" t="s">
        <v>83</v>
      </c>
      <c r="I155" s="697"/>
      <c r="J155" s="698"/>
      <c r="K155" s="74">
        <v>0</v>
      </c>
      <c r="L155" s="105"/>
      <c r="M155" s="654" t="s">
        <v>88</v>
      </c>
      <c r="N155" s="655"/>
      <c r="O155" s="656"/>
      <c r="P155" s="160">
        <v>0</v>
      </c>
      <c r="Q155" s="843"/>
    </row>
    <row r="156" spans="2:17" ht="15.6" thickTop="1" thickBot="1" x14ac:dyDescent="0.35">
      <c r="B156" s="840"/>
      <c r="C156" s="103"/>
      <c r="D156" s="103"/>
      <c r="E156" s="103"/>
      <c r="F156" s="104"/>
      <c r="G156" s="105"/>
      <c r="H156" s="103"/>
      <c r="I156" s="103"/>
      <c r="J156" s="103"/>
      <c r="K156" s="104"/>
      <c r="L156" s="105"/>
      <c r="M156" s="103"/>
      <c r="N156" s="103"/>
      <c r="O156" s="103"/>
      <c r="P156" s="104"/>
      <c r="Q156" s="844"/>
    </row>
    <row r="157" spans="2:17" ht="19.5" customHeight="1" thickTop="1" thickBot="1" x14ac:dyDescent="0.35">
      <c r="B157" s="839"/>
      <c r="C157" s="608" t="s">
        <v>168</v>
      </c>
      <c r="D157" s="609"/>
      <c r="E157" s="610"/>
      <c r="F157" s="51">
        <v>7</v>
      </c>
      <c r="G157" s="107"/>
      <c r="H157" s="608" t="s">
        <v>168</v>
      </c>
      <c r="I157" s="609"/>
      <c r="J157" s="610"/>
      <c r="K157" s="52">
        <v>8</v>
      </c>
      <c r="L157" s="107"/>
      <c r="M157" s="608" t="s">
        <v>168</v>
      </c>
      <c r="N157" s="609"/>
      <c r="O157" s="610"/>
      <c r="P157" s="52">
        <v>9</v>
      </c>
      <c r="Q157" s="843"/>
    </row>
    <row r="158" spans="2:17" ht="15" thickTop="1" x14ac:dyDescent="0.3">
      <c r="B158" s="839"/>
      <c r="C158" s="657" t="s">
        <v>19</v>
      </c>
      <c r="D158" s="658"/>
      <c r="E158" s="658"/>
      <c r="F158" s="661"/>
      <c r="G158" s="105"/>
      <c r="H158" s="657" t="s">
        <v>20</v>
      </c>
      <c r="I158" s="658"/>
      <c r="J158" s="658"/>
      <c r="K158" s="661"/>
      <c r="L158" s="105"/>
      <c r="M158" s="657" t="s">
        <v>169</v>
      </c>
      <c r="N158" s="658"/>
      <c r="O158" s="658"/>
      <c r="P158" s="661"/>
      <c r="Q158" s="843"/>
    </row>
    <row r="159" spans="2:17" ht="15" thickBot="1" x14ac:dyDescent="0.35">
      <c r="B159" s="839"/>
      <c r="C159" s="659"/>
      <c r="D159" s="660"/>
      <c r="E159" s="660"/>
      <c r="F159" s="662"/>
      <c r="G159" s="105"/>
      <c r="H159" s="659"/>
      <c r="I159" s="660"/>
      <c r="J159" s="660"/>
      <c r="K159" s="662"/>
      <c r="L159" s="105"/>
      <c r="M159" s="659"/>
      <c r="N159" s="660"/>
      <c r="O159" s="660"/>
      <c r="P159" s="662"/>
      <c r="Q159" s="843"/>
    </row>
    <row r="160" spans="2:17" ht="15.6" thickTop="1" thickBot="1" x14ac:dyDescent="0.35">
      <c r="B160" s="839"/>
      <c r="C160" s="663" t="s">
        <v>89</v>
      </c>
      <c r="D160" s="664"/>
      <c r="E160" s="665"/>
      <c r="F160" s="34">
        <v>0</v>
      </c>
      <c r="G160" s="105"/>
      <c r="H160" s="663" t="s">
        <v>94</v>
      </c>
      <c r="I160" s="664"/>
      <c r="J160" s="665"/>
      <c r="K160" s="34">
        <v>3</v>
      </c>
      <c r="L160" s="105"/>
      <c r="M160" s="663" t="s">
        <v>99</v>
      </c>
      <c r="N160" s="664"/>
      <c r="O160" s="665"/>
      <c r="P160" s="34">
        <v>0</v>
      </c>
      <c r="Q160" s="843"/>
    </row>
    <row r="161" spans="2:17" ht="15" thickBot="1" x14ac:dyDescent="0.35">
      <c r="B161" s="839"/>
      <c r="C161" s="666" t="s">
        <v>90</v>
      </c>
      <c r="D161" s="667"/>
      <c r="E161" s="668"/>
      <c r="F161" s="35">
        <v>0</v>
      </c>
      <c r="G161" s="105"/>
      <c r="H161" s="666" t="s">
        <v>95</v>
      </c>
      <c r="I161" s="667"/>
      <c r="J161" s="668"/>
      <c r="K161" s="35">
        <v>4</v>
      </c>
      <c r="L161" s="105"/>
      <c r="M161" s="666" t="s">
        <v>100</v>
      </c>
      <c r="N161" s="667"/>
      <c r="O161" s="668"/>
      <c r="P161" s="35">
        <v>0</v>
      </c>
      <c r="Q161" s="843"/>
    </row>
    <row r="162" spans="2:17" ht="15" thickBot="1" x14ac:dyDescent="0.35">
      <c r="B162" s="839"/>
      <c r="C162" s="666" t="s">
        <v>91</v>
      </c>
      <c r="D162" s="667"/>
      <c r="E162" s="668"/>
      <c r="F162" s="36">
        <v>0</v>
      </c>
      <c r="G162" s="105"/>
      <c r="H162" s="666" t="s">
        <v>96</v>
      </c>
      <c r="I162" s="667"/>
      <c r="J162" s="668"/>
      <c r="K162" s="36">
        <v>2</v>
      </c>
      <c r="L162" s="105"/>
      <c r="M162" s="666" t="s">
        <v>101</v>
      </c>
      <c r="N162" s="667"/>
      <c r="O162" s="668"/>
      <c r="P162" s="36">
        <v>0</v>
      </c>
      <c r="Q162" s="843"/>
    </row>
    <row r="163" spans="2:17" ht="15" thickBot="1" x14ac:dyDescent="0.35">
      <c r="B163" s="839"/>
      <c r="C163" s="666" t="s">
        <v>92</v>
      </c>
      <c r="D163" s="667"/>
      <c r="E163" s="668"/>
      <c r="F163" s="36">
        <v>3</v>
      </c>
      <c r="G163" s="105"/>
      <c r="H163" s="666" t="s">
        <v>97</v>
      </c>
      <c r="I163" s="667"/>
      <c r="J163" s="668"/>
      <c r="K163" s="36">
        <v>0</v>
      </c>
      <c r="L163" s="105"/>
      <c r="M163" s="666" t="s">
        <v>102</v>
      </c>
      <c r="N163" s="667"/>
      <c r="O163" s="668"/>
      <c r="P163" s="36">
        <v>0</v>
      </c>
      <c r="Q163" s="843"/>
    </row>
    <row r="164" spans="2:17" ht="15" thickBot="1" x14ac:dyDescent="0.35">
      <c r="B164" s="839"/>
      <c r="C164" s="719" t="s">
        <v>93</v>
      </c>
      <c r="D164" s="720"/>
      <c r="E164" s="721"/>
      <c r="F164" s="37">
        <v>0</v>
      </c>
      <c r="G164" s="105"/>
      <c r="H164" s="719" t="s">
        <v>98</v>
      </c>
      <c r="I164" s="720"/>
      <c r="J164" s="721"/>
      <c r="K164" s="37">
        <v>2</v>
      </c>
      <c r="L164" s="105"/>
      <c r="M164" s="719" t="s">
        <v>103</v>
      </c>
      <c r="N164" s="720"/>
      <c r="O164" s="721"/>
      <c r="P164" s="37">
        <v>0</v>
      </c>
      <c r="Q164" s="843"/>
    </row>
    <row r="165" spans="2:17" ht="15.6" thickTop="1" thickBot="1" x14ac:dyDescent="0.35">
      <c r="B165" s="840"/>
      <c r="C165" s="103"/>
      <c r="D165" s="103"/>
      <c r="E165" s="103"/>
      <c r="F165" s="104"/>
      <c r="G165" s="105"/>
      <c r="H165" s="103"/>
      <c r="I165" s="103"/>
      <c r="J165" s="103"/>
      <c r="K165" s="104"/>
      <c r="L165" s="105"/>
      <c r="M165" s="103"/>
      <c r="N165" s="103"/>
      <c r="O165" s="103"/>
      <c r="P165" s="104"/>
      <c r="Q165" s="844"/>
    </row>
    <row r="166" spans="2:17" ht="19.5" customHeight="1" thickTop="1" thickBot="1" x14ac:dyDescent="0.35">
      <c r="B166" s="839"/>
      <c r="C166" s="608" t="s">
        <v>168</v>
      </c>
      <c r="D166" s="609"/>
      <c r="E166" s="610"/>
      <c r="F166" s="51">
        <v>10</v>
      </c>
      <c r="G166" s="107"/>
      <c r="H166" s="608" t="s">
        <v>168</v>
      </c>
      <c r="I166" s="609"/>
      <c r="J166" s="610"/>
      <c r="K166" s="52">
        <v>11</v>
      </c>
      <c r="L166" s="107"/>
      <c r="M166" s="608" t="s">
        <v>168</v>
      </c>
      <c r="N166" s="609"/>
      <c r="O166" s="610"/>
      <c r="P166" s="52">
        <v>12</v>
      </c>
      <c r="Q166" s="843"/>
    </row>
    <row r="167" spans="2:17" ht="15" thickTop="1" x14ac:dyDescent="0.3">
      <c r="B167" s="839"/>
      <c r="C167" s="657" t="s">
        <v>21</v>
      </c>
      <c r="D167" s="658"/>
      <c r="E167" s="658"/>
      <c r="F167" s="661"/>
      <c r="G167" s="105"/>
      <c r="H167" s="657" t="s">
        <v>22</v>
      </c>
      <c r="I167" s="658"/>
      <c r="J167" s="658"/>
      <c r="K167" s="661"/>
      <c r="L167" s="105"/>
      <c r="M167" s="657" t="s">
        <v>23</v>
      </c>
      <c r="N167" s="658"/>
      <c r="O167" s="658"/>
      <c r="P167" s="661"/>
      <c r="Q167" s="843"/>
    </row>
    <row r="168" spans="2:17" ht="15" thickBot="1" x14ac:dyDescent="0.35">
      <c r="B168" s="839"/>
      <c r="C168" s="659"/>
      <c r="D168" s="660"/>
      <c r="E168" s="660"/>
      <c r="F168" s="662"/>
      <c r="G168" s="105"/>
      <c r="H168" s="659"/>
      <c r="I168" s="660"/>
      <c r="J168" s="660"/>
      <c r="K168" s="662"/>
      <c r="L168" s="105"/>
      <c r="M168" s="659"/>
      <c r="N168" s="660"/>
      <c r="O168" s="660"/>
      <c r="P168" s="662"/>
      <c r="Q168" s="843"/>
    </row>
    <row r="169" spans="2:17" ht="15.6" thickTop="1" thickBot="1" x14ac:dyDescent="0.35">
      <c r="B169" s="839"/>
      <c r="C169" s="663" t="s">
        <v>104</v>
      </c>
      <c r="D169" s="664"/>
      <c r="E169" s="665"/>
      <c r="F169" s="34">
        <v>3</v>
      </c>
      <c r="G169" s="105"/>
      <c r="H169" s="663" t="s">
        <v>109</v>
      </c>
      <c r="I169" s="664"/>
      <c r="J169" s="665"/>
      <c r="K169" s="34">
        <v>1</v>
      </c>
      <c r="L169" s="105"/>
      <c r="M169" s="663" t="s">
        <v>149</v>
      </c>
      <c r="N169" s="664"/>
      <c r="O169" s="665"/>
      <c r="P169" s="34">
        <v>0</v>
      </c>
      <c r="Q169" s="843"/>
    </row>
    <row r="170" spans="2:17" ht="15" thickBot="1" x14ac:dyDescent="0.35">
      <c r="B170" s="839"/>
      <c r="C170" s="666" t="s">
        <v>105</v>
      </c>
      <c r="D170" s="667"/>
      <c r="E170" s="668"/>
      <c r="F170" s="35">
        <v>1</v>
      </c>
      <c r="G170" s="105"/>
      <c r="H170" s="666" t="s">
        <v>110</v>
      </c>
      <c r="I170" s="667"/>
      <c r="J170" s="668"/>
      <c r="K170" s="35">
        <v>4</v>
      </c>
      <c r="L170" s="105"/>
      <c r="M170" s="666" t="s">
        <v>150</v>
      </c>
      <c r="N170" s="667"/>
      <c r="O170" s="668"/>
      <c r="P170" s="35">
        <v>0</v>
      </c>
      <c r="Q170" s="843"/>
    </row>
    <row r="171" spans="2:17" ht="15" thickBot="1" x14ac:dyDescent="0.35">
      <c r="B171" s="839"/>
      <c r="C171" s="666" t="s">
        <v>106</v>
      </c>
      <c r="D171" s="667"/>
      <c r="E171" s="668"/>
      <c r="F171" s="36">
        <v>0</v>
      </c>
      <c r="G171" s="105"/>
      <c r="H171" s="666" t="s">
        <v>111</v>
      </c>
      <c r="I171" s="667"/>
      <c r="J171" s="668"/>
      <c r="K171" s="36">
        <v>0</v>
      </c>
      <c r="L171" s="105"/>
      <c r="M171" s="666" t="s">
        <v>151</v>
      </c>
      <c r="N171" s="667"/>
      <c r="O171" s="668"/>
      <c r="P171" s="36">
        <v>0</v>
      </c>
      <c r="Q171" s="843"/>
    </row>
    <row r="172" spans="2:17" ht="15" thickBot="1" x14ac:dyDescent="0.35">
      <c r="B172" s="839"/>
      <c r="C172" s="666" t="s">
        <v>107</v>
      </c>
      <c r="D172" s="667"/>
      <c r="E172" s="668"/>
      <c r="F172" s="36">
        <v>0</v>
      </c>
      <c r="G172" s="105"/>
      <c r="H172" s="666" t="s">
        <v>112</v>
      </c>
      <c r="I172" s="667"/>
      <c r="J172" s="668"/>
      <c r="K172" s="36">
        <v>0</v>
      </c>
      <c r="L172" s="105"/>
      <c r="M172" s="666" t="s">
        <v>152</v>
      </c>
      <c r="N172" s="667"/>
      <c r="O172" s="668"/>
      <c r="P172" s="36">
        <v>0</v>
      </c>
      <c r="Q172" s="843"/>
    </row>
    <row r="173" spans="2:17" ht="15" thickBot="1" x14ac:dyDescent="0.35">
      <c r="B173" s="839"/>
      <c r="C173" s="719" t="s">
        <v>108</v>
      </c>
      <c r="D173" s="720"/>
      <c r="E173" s="721"/>
      <c r="F173" s="37">
        <v>37</v>
      </c>
      <c r="G173" s="105"/>
      <c r="H173" s="719" t="s">
        <v>113</v>
      </c>
      <c r="I173" s="720"/>
      <c r="J173" s="721"/>
      <c r="K173" s="37">
        <v>0</v>
      </c>
      <c r="L173" s="105"/>
      <c r="M173" s="719" t="s">
        <v>153</v>
      </c>
      <c r="N173" s="720"/>
      <c r="O173" s="721"/>
      <c r="P173" s="37">
        <v>1</v>
      </c>
      <c r="Q173" s="843"/>
    </row>
    <row r="174" spans="2:17" ht="15.6" thickTop="1" thickBot="1" x14ac:dyDescent="0.35">
      <c r="B174" s="840"/>
      <c r="C174" s="101"/>
      <c r="D174" s="103"/>
      <c r="E174" s="103"/>
      <c r="F174" s="104"/>
      <c r="G174" s="105"/>
      <c r="H174" s="103"/>
      <c r="I174" s="103"/>
      <c r="J174" s="103"/>
      <c r="K174" s="104"/>
      <c r="L174" s="105"/>
      <c r="M174" s="103"/>
      <c r="N174" s="103"/>
      <c r="O174" s="103"/>
      <c r="P174" s="106"/>
      <c r="Q174" s="844"/>
    </row>
    <row r="175" spans="2:17" ht="19.5" customHeight="1" thickTop="1" thickBot="1" x14ac:dyDescent="0.35">
      <c r="B175" s="839"/>
      <c r="C175" s="608" t="s">
        <v>168</v>
      </c>
      <c r="D175" s="609"/>
      <c r="E175" s="610"/>
      <c r="F175" s="51">
        <v>13</v>
      </c>
      <c r="G175" s="107"/>
      <c r="H175" s="766"/>
      <c r="I175" s="767"/>
      <c r="J175" s="767"/>
      <c r="K175" s="107"/>
      <c r="L175" s="107"/>
      <c r="M175" s="766"/>
      <c r="N175" s="767"/>
      <c r="O175" s="767"/>
      <c r="P175" s="107"/>
      <c r="Q175" s="844"/>
    </row>
    <row r="176" spans="2:17" ht="15" thickTop="1" x14ac:dyDescent="0.3">
      <c r="B176" s="839"/>
      <c r="C176" s="657" t="s">
        <v>24</v>
      </c>
      <c r="D176" s="658"/>
      <c r="E176" s="658"/>
      <c r="F176" s="661"/>
      <c r="G176" s="105"/>
      <c r="H176" s="105"/>
      <c r="I176" s="105"/>
      <c r="J176" s="105"/>
      <c r="K176" s="835" t="s">
        <v>157</v>
      </c>
      <c r="L176" s="835"/>
      <c r="M176" s="835"/>
      <c r="N176" s="105"/>
      <c r="O176" s="105"/>
      <c r="P176" s="108"/>
      <c r="Q176" s="844"/>
    </row>
    <row r="177" spans="2:17" ht="15" thickBot="1" x14ac:dyDescent="0.35">
      <c r="B177" s="839"/>
      <c r="C177" s="659"/>
      <c r="D177" s="660"/>
      <c r="E177" s="660"/>
      <c r="F177" s="662"/>
      <c r="G177" s="105"/>
      <c r="H177" s="105"/>
      <c r="I177" s="105"/>
      <c r="J177" s="105"/>
      <c r="K177" s="835"/>
      <c r="L177" s="835"/>
      <c r="M177" s="835"/>
      <c r="N177" s="105"/>
      <c r="O177" s="105"/>
      <c r="P177" s="108"/>
      <c r="Q177" s="844"/>
    </row>
    <row r="178" spans="2:17" ht="15.6" thickTop="1" thickBot="1" x14ac:dyDescent="0.35">
      <c r="B178" s="839"/>
      <c r="C178" s="663" t="s">
        <v>114</v>
      </c>
      <c r="D178" s="664"/>
      <c r="E178" s="665"/>
      <c r="F178" s="34">
        <v>0</v>
      </c>
      <c r="G178" s="105"/>
      <c r="H178" s="105"/>
      <c r="I178" s="105"/>
      <c r="J178" s="105"/>
      <c r="K178" s="835"/>
      <c r="L178" s="835"/>
      <c r="M178" s="835"/>
      <c r="N178" s="105"/>
      <c r="O178" s="105"/>
      <c r="P178" s="108"/>
      <c r="Q178" s="844"/>
    </row>
    <row r="179" spans="2:17" ht="15" thickBot="1" x14ac:dyDescent="0.35">
      <c r="B179" s="839"/>
      <c r="C179" s="666" t="s">
        <v>115</v>
      </c>
      <c r="D179" s="667"/>
      <c r="E179" s="668"/>
      <c r="F179" s="35">
        <v>0</v>
      </c>
      <c r="G179" s="105"/>
      <c r="H179" s="105"/>
      <c r="I179" s="105"/>
      <c r="J179" s="105"/>
      <c r="K179" s="835"/>
      <c r="L179" s="835"/>
      <c r="M179" s="835"/>
      <c r="N179" s="105"/>
      <c r="O179" s="105"/>
      <c r="P179" s="108"/>
      <c r="Q179" s="844"/>
    </row>
    <row r="180" spans="2:17" ht="15" thickBot="1" x14ac:dyDescent="0.35">
      <c r="B180" s="839"/>
      <c r="C180" s="666" t="s">
        <v>116</v>
      </c>
      <c r="D180" s="667"/>
      <c r="E180" s="668"/>
      <c r="F180" s="36">
        <v>1</v>
      </c>
      <c r="G180" s="105"/>
      <c r="H180" s="105"/>
      <c r="I180" s="105"/>
      <c r="J180" s="105"/>
      <c r="K180" s="835"/>
      <c r="L180" s="835"/>
      <c r="M180" s="835"/>
      <c r="N180" s="105"/>
      <c r="O180" s="105"/>
      <c r="P180" s="108"/>
      <c r="Q180" s="844"/>
    </row>
    <row r="181" spans="2:17" ht="15" thickBot="1" x14ac:dyDescent="0.35">
      <c r="B181" s="839"/>
      <c r="C181" s="666" t="s">
        <v>117</v>
      </c>
      <c r="D181" s="667"/>
      <c r="E181" s="668"/>
      <c r="F181" s="36">
        <v>0</v>
      </c>
      <c r="G181" s="105"/>
      <c r="H181" s="105"/>
      <c r="I181" s="105"/>
      <c r="J181" s="105"/>
      <c r="K181" s="835"/>
      <c r="L181" s="835"/>
      <c r="M181" s="835"/>
      <c r="N181" s="105"/>
      <c r="O181" s="105"/>
      <c r="P181" s="108"/>
      <c r="Q181" s="844"/>
    </row>
    <row r="182" spans="2:17" ht="15" thickBot="1" x14ac:dyDescent="0.35">
      <c r="B182" s="839"/>
      <c r="C182" s="719" t="s">
        <v>118</v>
      </c>
      <c r="D182" s="720"/>
      <c r="E182" s="721"/>
      <c r="F182" s="37">
        <v>0</v>
      </c>
      <c r="G182" s="105"/>
      <c r="H182" s="105"/>
      <c r="I182" s="105"/>
      <c r="J182" s="105"/>
      <c r="K182" s="108"/>
      <c r="L182" s="105"/>
      <c r="M182" s="105"/>
      <c r="N182" s="105"/>
      <c r="O182" s="105"/>
      <c r="P182" s="108"/>
      <c r="Q182" s="844"/>
    </row>
    <row r="183" spans="2:17" ht="15.6" thickTop="1" thickBot="1" x14ac:dyDescent="0.35">
      <c r="B183" s="840"/>
      <c r="C183" s="101"/>
      <c r="D183" s="103"/>
      <c r="E183" s="103"/>
      <c r="F183" s="104"/>
      <c r="G183" s="105"/>
      <c r="H183" s="105"/>
      <c r="I183" s="105"/>
      <c r="J183" s="105"/>
      <c r="K183" s="108"/>
      <c r="L183" s="105"/>
      <c r="M183" s="105"/>
      <c r="N183" s="105"/>
      <c r="O183" s="105"/>
      <c r="P183" s="109"/>
      <c r="Q183" s="844"/>
    </row>
    <row r="184" spans="2:17" ht="19.5" customHeight="1" thickTop="1" thickBot="1" x14ac:dyDescent="0.35">
      <c r="B184" s="839"/>
      <c r="C184" s="608" t="s">
        <v>168</v>
      </c>
      <c r="D184" s="609"/>
      <c r="E184" s="610"/>
      <c r="F184" s="51">
        <v>14</v>
      </c>
      <c r="G184" s="107"/>
      <c r="H184" s="608" t="s">
        <v>168</v>
      </c>
      <c r="I184" s="609"/>
      <c r="J184" s="610"/>
      <c r="K184" s="52">
        <v>15</v>
      </c>
      <c r="L184" s="107"/>
      <c r="M184" s="608" t="s">
        <v>168</v>
      </c>
      <c r="N184" s="609"/>
      <c r="O184" s="610"/>
      <c r="P184" s="52">
        <v>16</v>
      </c>
      <c r="Q184" s="843"/>
    </row>
    <row r="185" spans="2:17" ht="15" thickTop="1" x14ac:dyDescent="0.3">
      <c r="B185" s="839"/>
      <c r="C185" s="736" t="s">
        <v>26</v>
      </c>
      <c r="D185" s="737"/>
      <c r="E185" s="737"/>
      <c r="F185" s="717"/>
      <c r="G185" s="105"/>
      <c r="H185" s="732" t="s">
        <v>27</v>
      </c>
      <c r="I185" s="733"/>
      <c r="J185" s="733"/>
      <c r="K185" s="717"/>
      <c r="L185" s="105"/>
      <c r="M185" s="749" t="s">
        <v>28</v>
      </c>
      <c r="N185" s="750"/>
      <c r="O185" s="750"/>
      <c r="P185" s="717"/>
      <c r="Q185" s="843"/>
    </row>
    <row r="186" spans="2:17" ht="15" thickBot="1" x14ac:dyDescent="0.35">
      <c r="B186" s="839"/>
      <c r="C186" s="738"/>
      <c r="D186" s="739"/>
      <c r="E186" s="739"/>
      <c r="F186" s="718"/>
      <c r="G186" s="105"/>
      <c r="H186" s="734"/>
      <c r="I186" s="735"/>
      <c r="J186" s="735"/>
      <c r="K186" s="718"/>
      <c r="L186" s="105"/>
      <c r="M186" s="751"/>
      <c r="N186" s="752"/>
      <c r="O186" s="752"/>
      <c r="P186" s="718"/>
      <c r="Q186" s="843"/>
    </row>
    <row r="187" spans="2:17" ht="15.6" thickTop="1" thickBot="1" x14ac:dyDescent="0.35">
      <c r="B187" s="839"/>
      <c r="C187" s="711" t="s">
        <v>119</v>
      </c>
      <c r="D187" s="712"/>
      <c r="E187" s="713"/>
      <c r="F187" s="38">
        <v>0</v>
      </c>
      <c r="G187" s="105"/>
      <c r="H187" s="711" t="s">
        <v>123</v>
      </c>
      <c r="I187" s="712"/>
      <c r="J187" s="713"/>
      <c r="K187" s="38">
        <v>44</v>
      </c>
      <c r="L187" s="105"/>
      <c r="M187" s="711" t="s">
        <v>128</v>
      </c>
      <c r="N187" s="712"/>
      <c r="O187" s="713"/>
      <c r="P187" s="38">
        <v>18</v>
      </c>
      <c r="Q187" s="843"/>
    </row>
    <row r="188" spans="2:17" ht="15" thickBot="1" x14ac:dyDescent="0.35">
      <c r="B188" s="839"/>
      <c r="C188" s="714" t="s">
        <v>120</v>
      </c>
      <c r="D188" s="715"/>
      <c r="E188" s="716"/>
      <c r="F188" s="39">
        <v>0</v>
      </c>
      <c r="G188" s="105"/>
      <c r="H188" s="714" t="s">
        <v>124</v>
      </c>
      <c r="I188" s="715"/>
      <c r="J188" s="716"/>
      <c r="K188" s="39">
        <v>23</v>
      </c>
      <c r="L188" s="105"/>
      <c r="M188" s="714" t="s">
        <v>129</v>
      </c>
      <c r="N188" s="715"/>
      <c r="O188" s="716"/>
      <c r="P188" s="39">
        <v>0</v>
      </c>
      <c r="Q188" s="843"/>
    </row>
    <row r="189" spans="2:17" ht="15" thickBot="1" x14ac:dyDescent="0.35">
      <c r="B189" s="839"/>
      <c r="C189" s="714" t="s">
        <v>121</v>
      </c>
      <c r="D189" s="715"/>
      <c r="E189" s="716"/>
      <c r="F189" s="40">
        <v>4</v>
      </c>
      <c r="G189" s="105"/>
      <c r="H189" s="714" t="s">
        <v>125</v>
      </c>
      <c r="I189" s="715"/>
      <c r="J189" s="716"/>
      <c r="K189" s="40">
        <v>2</v>
      </c>
      <c r="L189" s="105"/>
      <c r="M189" s="714" t="s">
        <v>130</v>
      </c>
      <c r="N189" s="715"/>
      <c r="O189" s="716"/>
      <c r="P189" s="40">
        <v>0</v>
      </c>
      <c r="Q189" s="843"/>
    </row>
    <row r="190" spans="2:17" ht="15" thickBot="1" x14ac:dyDescent="0.35">
      <c r="B190" s="839"/>
      <c r="C190" s="714" t="s">
        <v>167</v>
      </c>
      <c r="D190" s="715"/>
      <c r="E190" s="716"/>
      <c r="F190" s="40">
        <v>0</v>
      </c>
      <c r="G190" s="105"/>
      <c r="H190" s="714" t="s">
        <v>126</v>
      </c>
      <c r="I190" s="715"/>
      <c r="J190" s="716"/>
      <c r="K190" s="40">
        <v>0</v>
      </c>
      <c r="L190" s="105"/>
      <c r="M190" s="714" t="s">
        <v>131</v>
      </c>
      <c r="N190" s="715"/>
      <c r="O190" s="716"/>
      <c r="P190" s="40">
        <v>0</v>
      </c>
      <c r="Q190" s="843"/>
    </row>
    <row r="191" spans="2:17" ht="15" thickBot="1" x14ac:dyDescent="0.35">
      <c r="B191" s="839"/>
      <c r="C191" s="729" t="s">
        <v>122</v>
      </c>
      <c r="D191" s="730"/>
      <c r="E191" s="731"/>
      <c r="F191" s="41">
        <v>1</v>
      </c>
      <c r="G191" s="105"/>
      <c r="H191" s="729" t="s">
        <v>127</v>
      </c>
      <c r="I191" s="730"/>
      <c r="J191" s="731"/>
      <c r="K191" s="41">
        <v>4</v>
      </c>
      <c r="L191" s="105"/>
      <c r="M191" s="729" t="s">
        <v>132</v>
      </c>
      <c r="N191" s="730"/>
      <c r="O191" s="731"/>
      <c r="P191" s="41">
        <v>0</v>
      </c>
      <c r="Q191" s="843"/>
    </row>
    <row r="192" spans="2:17" ht="15.6" thickTop="1" thickBot="1" x14ac:dyDescent="0.35">
      <c r="B192" s="840"/>
      <c r="C192" s="103"/>
      <c r="D192" s="103"/>
      <c r="E192" s="103"/>
      <c r="F192" s="104"/>
      <c r="G192" s="105"/>
      <c r="H192" s="103"/>
      <c r="I192" s="103"/>
      <c r="J192" s="103"/>
      <c r="K192" s="104"/>
      <c r="L192" s="105"/>
      <c r="M192" s="103"/>
      <c r="N192" s="54"/>
      <c r="O192" s="54"/>
      <c r="P192" s="110"/>
      <c r="Q192" s="844"/>
    </row>
    <row r="193" spans="2:17" ht="19.5" customHeight="1" thickTop="1" thickBot="1" x14ac:dyDescent="0.35">
      <c r="B193" s="839"/>
      <c r="C193" s="608" t="s">
        <v>168</v>
      </c>
      <c r="D193" s="609"/>
      <c r="E193" s="610"/>
      <c r="F193" s="51">
        <v>17</v>
      </c>
      <c r="G193" s="107"/>
      <c r="H193" s="608" t="s">
        <v>168</v>
      </c>
      <c r="I193" s="609"/>
      <c r="J193" s="610"/>
      <c r="K193" s="52">
        <v>18</v>
      </c>
      <c r="L193" s="107"/>
      <c r="M193" s="608" t="s">
        <v>168</v>
      </c>
      <c r="N193" s="609"/>
      <c r="O193" s="610"/>
      <c r="P193" s="52">
        <v>19</v>
      </c>
      <c r="Q193" s="843"/>
    </row>
    <row r="194" spans="2:17" ht="15" thickTop="1" x14ac:dyDescent="0.3">
      <c r="B194" s="839"/>
      <c r="C194" s="749" t="s">
        <v>29</v>
      </c>
      <c r="D194" s="750"/>
      <c r="E194" s="750"/>
      <c r="F194" s="717"/>
      <c r="G194" s="105"/>
      <c r="H194" s="749" t="s">
        <v>30</v>
      </c>
      <c r="I194" s="750"/>
      <c r="J194" s="750"/>
      <c r="K194" s="717"/>
      <c r="L194" s="105"/>
      <c r="M194" s="740" t="s">
        <v>143</v>
      </c>
      <c r="N194" s="741"/>
      <c r="O194" s="741"/>
      <c r="P194" s="717"/>
      <c r="Q194" s="843"/>
    </row>
    <row r="195" spans="2:17" ht="23.25" customHeight="1" thickBot="1" x14ac:dyDescent="0.35">
      <c r="B195" s="839"/>
      <c r="C195" s="751"/>
      <c r="D195" s="752"/>
      <c r="E195" s="752"/>
      <c r="F195" s="718"/>
      <c r="G195" s="105"/>
      <c r="H195" s="751"/>
      <c r="I195" s="752"/>
      <c r="J195" s="752"/>
      <c r="K195" s="718"/>
      <c r="L195" s="105"/>
      <c r="M195" s="742"/>
      <c r="N195" s="743"/>
      <c r="O195" s="743"/>
      <c r="P195" s="718"/>
      <c r="Q195" s="843"/>
    </row>
    <row r="196" spans="2:17" ht="15.6" thickTop="1" thickBot="1" x14ac:dyDescent="0.35">
      <c r="B196" s="839"/>
      <c r="C196" s="711" t="s">
        <v>133</v>
      </c>
      <c r="D196" s="712"/>
      <c r="E196" s="713"/>
      <c r="F196" s="38">
        <v>2</v>
      </c>
      <c r="G196" s="105"/>
      <c r="H196" s="711" t="s">
        <v>138</v>
      </c>
      <c r="I196" s="712"/>
      <c r="J196" s="713"/>
      <c r="K196" s="38">
        <v>0</v>
      </c>
      <c r="L196" s="105"/>
      <c r="M196" s="711" t="s">
        <v>144</v>
      </c>
      <c r="N196" s="712"/>
      <c r="O196" s="713"/>
      <c r="P196" s="38">
        <v>0</v>
      </c>
      <c r="Q196" s="843"/>
    </row>
    <row r="197" spans="2:17" ht="15" thickBot="1" x14ac:dyDescent="0.35">
      <c r="B197" s="839"/>
      <c r="C197" s="714" t="s">
        <v>134</v>
      </c>
      <c r="D197" s="715"/>
      <c r="E197" s="716"/>
      <c r="F197" s="39">
        <v>1</v>
      </c>
      <c r="G197" s="105"/>
      <c r="H197" s="714" t="s">
        <v>139</v>
      </c>
      <c r="I197" s="715"/>
      <c r="J197" s="716"/>
      <c r="K197" s="39">
        <v>4</v>
      </c>
      <c r="L197" s="105"/>
      <c r="M197" s="714" t="s">
        <v>145</v>
      </c>
      <c r="N197" s="715"/>
      <c r="O197" s="716"/>
      <c r="P197" s="39">
        <v>0</v>
      </c>
      <c r="Q197" s="843"/>
    </row>
    <row r="198" spans="2:17" ht="15" thickBot="1" x14ac:dyDescent="0.35">
      <c r="B198" s="839"/>
      <c r="C198" s="714" t="s">
        <v>135</v>
      </c>
      <c r="D198" s="715"/>
      <c r="E198" s="716"/>
      <c r="F198" s="40">
        <v>0</v>
      </c>
      <c r="G198" s="105"/>
      <c r="H198" s="714" t="s">
        <v>140</v>
      </c>
      <c r="I198" s="715"/>
      <c r="J198" s="716"/>
      <c r="K198" s="40">
        <v>0</v>
      </c>
      <c r="L198" s="105"/>
      <c r="M198" s="714" t="s">
        <v>146</v>
      </c>
      <c r="N198" s="715"/>
      <c r="O198" s="716"/>
      <c r="P198" s="40">
        <v>0</v>
      </c>
      <c r="Q198" s="843"/>
    </row>
    <row r="199" spans="2:17" ht="15" thickBot="1" x14ac:dyDescent="0.35">
      <c r="B199" s="839"/>
      <c r="C199" s="714" t="s">
        <v>136</v>
      </c>
      <c r="D199" s="715"/>
      <c r="E199" s="716"/>
      <c r="F199" s="40">
        <v>0</v>
      </c>
      <c r="G199" s="105"/>
      <c r="H199" s="714" t="s">
        <v>141</v>
      </c>
      <c r="I199" s="715"/>
      <c r="J199" s="716"/>
      <c r="K199" s="40">
        <v>0</v>
      </c>
      <c r="L199" s="105"/>
      <c r="M199" s="714" t="s">
        <v>147</v>
      </c>
      <c r="N199" s="715"/>
      <c r="O199" s="716"/>
      <c r="P199" s="40">
        <v>0</v>
      </c>
      <c r="Q199" s="843"/>
    </row>
    <row r="200" spans="2:17" ht="15" thickBot="1" x14ac:dyDescent="0.35">
      <c r="B200" s="841"/>
      <c r="C200" s="726" t="s">
        <v>137</v>
      </c>
      <c r="D200" s="727"/>
      <c r="E200" s="728"/>
      <c r="F200" s="94">
        <v>0</v>
      </c>
      <c r="G200" s="111"/>
      <c r="H200" s="726" t="s">
        <v>142</v>
      </c>
      <c r="I200" s="727"/>
      <c r="J200" s="728"/>
      <c r="K200" s="94">
        <v>0</v>
      </c>
      <c r="L200" s="111"/>
      <c r="M200" s="726" t="s">
        <v>148</v>
      </c>
      <c r="N200" s="727"/>
      <c r="O200" s="728"/>
      <c r="P200" s="94">
        <v>0</v>
      </c>
      <c r="Q200" s="845"/>
    </row>
    <row r="201" spans="2:17" ht="15" thickTop="1" x14ac:dyDescent="0.3">
      <c r="B201" s="594"/>
      <c r="C201" s="594"/>
      <c r="D201" s="594"/>
      <c r="E201" s="594"/>
      <c r="F201" s="594"/>
      <c r="G201" s="594"/>
      <c r="H201" s="594"/>
      <c r="I201" s="594"/>
      <c r="J201" s="594"/>
      <c r="K201" s="594"/>
      <c r="L201" s="594"/>
      <c r="M201" s="594"/>
      <c r="N201" s="594"/>
      <c r="O201" s="594"/>
      <c r="P201" s="594"/>
      <c r="Q201" s="594"/>
    </row>
    <row r="202" spans="2:17" ht="15" customHeight="1" x14ac:dyDescent="0.3">
      <c r="B202" s="744" t="s">
        <v>170</v>
      </c>
      <c r="C202" s="745"/>
      <c r="D202" s="745"/>
      <c r="E202" s="745"/>
      <c r="F202" s="745"/>
      <c r="G202" s="745"/>
      <c r="H202" s="745"/>
      <c r="I202" s="745"/>
      <c r="J202" s="745"/>
      <c r="K202" s="745"/>
      <c r="L202" s="745"/>
      <c r="M202" s="745"/>
      <c r="N202" s="745"/>
      <c r="O202" s="745"/>
      <c r="P202" s="745"/>
      <c r="Q202" s="745"/>
    </row>
    <row r="203" spans="2:17" ht="15" thickBot="1" x14ac:dyDescent="0.35">
      <c r="B203" s="746"/>
      <c r="C203" s="746"/>
      <c r="D203" s="746"/>
      <c r="E203" s="746"/>
      <c r="F203" s="746"/>
      <c r="G203" s="746"/>
      <c r="H203" s="746"/>
      <c r="I203" s="746"/>
      <c r="J203" s="746"/>
      <c r="K203" s="746"/>
      <c r="L203" s="746"/>
      <c r="M203" s="746"/>
      <c r="N203" s="746"/>
      <c r="O203" s="746"/>
      <c r="P203" s="746"/>
      <c r="Q203" s="746"/>
    </row>
    <row r="204" spans="2:17" ht="15" thickTop="1" x14ac:dyDescent="0.3">
      <c r="B204" s="846"/>
      <c r="C204" s="768" t="s">
        <v>56</v>
      </c>
      <c r="D204" s="768"/>
      <c r="E204" s="768"/>
      <c r="F204" s="768"/>
      <c r="G204" s="768"/>
      <c r="H204" s="768"/>
      <c r="I204" s="768"/>
      <c r="J204" s="768"/>
      <c r="K204" s="768"/>
      <c r="L204" s="768"/>
      <c r="M204" s="768"/>
      <c r="N204" s="768"/>
      <c r="O204" s="768"/>
      <c r="P204" s="768"/>
      <c r="Q204" s="850"/>
    </row>
    <row r="205" spans="2:17" ht="15" thickBot="1" x14ac:dyDescent="0.35">
      <c r="B205" s="847"/>
      <c r="C205" s="769"/>
      <c r="D205" s="769"/>
      <c r="E205" s="769"/>
      <c r="F205" s="769"/>
      <c r="G205" s="769"/>
      <c r="H205" s="769"/>
      <c r="I205" s="769"/>
      <c r="J205" s="769"/>
      <c r="K205" s="769"/>
      <c r="L205" s="769"/>
      <c r="M205" s="769"/>
      <c r="N205" s="769"/>
      <c r="O205" s="769"/>
      <c r="P205" s="769"/>
      <c r="Q205" s="851"/>
    </row>
    <row r="206" spans="2:17" ht="19.5" customHeight="1" thickTop="1" thickBot="1" x14ac:dyDescent="0.35">
      <c r="B206" s="848"/>
      <c r="C206" s="608" t="s">
        <v>168</v>
      </c>
      <c r="D206" s="609"/>
      <c r="E206" s="610"/>
      <c r="F206" s="51">
        <v>1</v>
      </c>
      <c r="G206" s="119"/>
      <c r="H206" s="608" t="s">
        <v>168</v>
      </c>
      <c r="I206" s="609"/>
      <c r="J206" s="610"/>
      <c r="K206" s="52">
        <v>2</v>
      </c>
      <c r="L206" s="119"/>
      <c r="M206" s="608" t="s">
        <v>168</v>
      </c>
      <c r="N206" s="609"/>
      <c r="O206" s="610"/>
      <c r="P206" s="52">
        <v>3</v>
      </c>
      <c r="Q206" s="852"/>
    </row>
    <row r="207" spans="2:17" ht="15" thickTop="1" x14ac:dyDescent="0.3">
      <c r="B207" s="848"/>
      <c r="C207" s="598" t="s">
        <v>5</v>
      </c>
      <c r="D207" s="755"/>
      <c r="E207" s="755"/>
      <c r="F207" s="602"/>
      <c r="G207" s="27"/>
      <c r="H207" s="630" t="s">
        <v>6</v>
      </c>
      <c r="I207" s="756"/>
      <c r="J207" s="756"/>
      <c r="K207" s="634"/>
      <c r="L207" s="27"/>
      <c r="M207" s="604" t="s">
        <v>7</v>
      </c>
      <c r="N207" s="757"/>
      <c r="O207" s="757"/>
      <c r="P207" s="619"/>
      <c r="Q207" s="852"/>
    </row>
    <row r="208" spans="2:17" ht="15" thickBot="1" x14ac:dyDescent="0.35">
      <c r="B208" s="848"/>
      <c r="C208" s="600"/>
      <c r="D208" s="601"/>
      <c r="E208" s="601"/>
      <c r="F208" s="603"/>
      <c r="G208" s="114"/>
      <c r="H208" s="632"/>
      <c r="I208" s="633"/>
      <c r="J208" s="633"/>
      <c r="K208" s="635"/>
      <c r="L208" s="114"/>
      <c r="M208" s="606"/>
      <c r="N208" s="607"/>
      <c r="O208" s="607"/>
      <c r="P208" s="620"/>
      <c r="Q208" s="852"/>
    </row>
    <row r="209" spans="2:17" ht="15.6" thickTop="1" thickBot="1" x14ac:dyDescent="0.35">
      <c r="B209" s="848"/>
      <c r="C209" s="645" t="s">
        <v>60</v>
      </c>
      <c r="D209" s="646"/>
      <c r="E209" s="647"/>
      <c r="F209" s="30">
        <v>0</v>
      </c>
      <c r="G209" s="114"/>
      <c r="H209" s="636" t="s">
        <v>65</v>
      </c>
      <c r="I209" s="637"/>
      <c r="J209" s="638"/>
      <c r="K209" s="60">
        <v>0</v>
      </c>
      <c r="L209" s="114"/>
      <c r="M209" s="621" t="s">
        <v>70</v>
      </c>
      <c r="N209" s="622"/>
      <c r="O209" s="623"/>
      <c r="P209" s="152">
        <v>0</v>
      </c>
      <c r="Q209" s="852"/>
    </row>
    <row r="210" spans="2:17" ht="15" thickBot="1" x14ac:dyDescent="0.35">
      <c r="B210" s="848"/>
      <c r="C210" s="648" t="s">
        <v>61</v>
      </c>
      <c r="D210" s="649"/>
      <c r="E210" s="650"/>
      <c r="F210" s="31">
        <v>0</v>
      </c>
      <c r="G210" s="114"/>
      <c r="H210" s="639" t="s">
        <v>66</v>
      </c>
      <c r="I210" s="640"/>
      <c r="J210" s="641"/>
      <c r="K210" s="61">
        <v>1</v>
      </c>
      <c r="L210" s="114"/>
      <c r="M210" s="624" t="s">
        <v>71</v>
      </c>
      <c r="N210" s="625"/>
      <c r="O210" s="626"/>
      <c r="P210" s="153">
        <v>0</v>
      </c>
      <c r="Q210" s="852"/>
    </row>
    <row r="211" spans="2:17" ht="15" thickBot="1" x14ac:dyDescent="0.35">
      <c r="B211" s="848"/>
      <c r="C211" s="648" t="s">
        <v>62</v>
      </c>
      <c r="D211" s="649"/>
      <c r="E211" s="650"/>
      <c r="F211" s="32">
        <v>0</v>
      </c>
      <c r="G211" s="114"/>
      <c r="H211" s="639" t="s">
        <v>67</v>
      </c>
      <c r="I211" s="640"/>
      <c r="J211" s="641"/>
      <c r="K211" s="62">
        <v>0</v>
      </c>
      <c r="L211" s="114"/>
      <c r="M211" s="624" t="s">
        <v>72</v>
      </c>
      <c r="N211" s="625"/>
      <c r="O211" s="626"/>
      <c r="P211" s="154">
        <v>0</v>
      </c>
      <c r="Q211" s="852"/>
    </row>
    <row r="212" spans="2:17" ht="15" thickBot="1" x14ac:dyDescent="0.35">
      <c r="B212" s="848"/>
      <c r="C212" s="648" t="s">
        <v>63</v>
      </c>
      <c r="D212" s="649"/>
      <c r="E212" s="650"/>
      <c r="F212" s="32">
        <v>0</v>
      </c>
      <c r="G212" s="114"/>
      <c r="H212" s="639" t="s">
        <v>68</v>
      </c>
      <c r="I212" s="640"/>
      <c r="J212" s="641"/>
      <c r="K212" s="62">
        <v>0</v>
      </c>
      <c r="L212" s="114"/>
      <c r="M212" s="624" t="s">
        <v>73</v>
      </c>
      <c r="N212" s="625"/>
      <c r="O212" s="626"/>
      <c r="P212" s="154">
        <v>0</v>
      </c>
      <c r="Q212" s="852"/>
    </row>
    <row r="213" spans="2:17" ht="15" thickBot="1" x14ac:dyDescent="0.35">
      <c r="B213" s="848"/>
      <c r="C213" s="651" t="s">
        <v>64</v>
      </c>
      <c r="D213" s="652"/>
      <c r="E213" s="653"/>
      <c r="F213" s="33">
        <v>0</v>
      </c>
      <c r="G213" s="114"/>
      <c r="H213" s="642" t="s">
        <v>69</v>
      </c>
      <c r="I213" s="643"/>
      <c r="J213" s="644"/>
      <c r="K213" s="63">
        <v>0</v>
      </c>
      <c r="L213" s="114"/>
      <c r="M213" s="627" t="s">
        <v>74</v>
      </c>
      <c r="N213" s="628"/>
      <c r="O213" s="629"/>
      <c r="P213" s="155">
        <v>0</v>
      </c>
      <c r="Q213" s="852"/>
    </row>
    <row r="214" spans="2:17" ht="15.6" thickTop="1" thickBot="1" x14ac:dyDescent="0.35">
      <c r="B214" s="847"/>
      <c r="C214" s="112"/>
      <c r="D214" s="112"/>
      <c r="E214" s="112"/>
      <c r="F214" s="113"/>
      <c r="G214" s="114"/>
      <c r="H214" s="112"/>
      <c r="I214" s="112"/>
      <c r="J214" s="112"/>
      <c r="K214" s="113"/>
      <c r="L214" s="114"/>
      <c r="M214" s="112"/>
      <c r="N214" s="112"/>
      <c r="O214" s="112"/>
      <c r="P214" s="113"/>
      <c r="Q214" s="851"/>
    </row>
    <row r="215" spans="2:17" ht="19.5" customHeight="1" thickTop="1" thickBot="1" x14ac:dyDescent="0.35">
      <c r="B215" s="848"/>
      <c r="C215" s="608" t="s">
        <v>168</v>
      </c>
      <c r="D215" s="609"/>
      <c r="E215" s="610"/>
      <c r="F215" s="51">
        <v>4</v>
      </c>
      <c r="G215" s="119"/>
      <c r="H215" s="608" t="s">
        <v>168</v>
      </c>
      <c r="I215" s="609"/>
      <c r="J215" s="610"/>
      <c r="K215" s="52">
        <v>5</v>
      </c>
      <c r="L215" s="119"/>
      <c r="M215" s="608" t="s">
        <v>168</v>
      </c>
      <c r="N215" s="609"/>
      <c r="O215" s="610"/>
      <c r="P215" s="52">
        <v>6</v>
      </c>
      <c r="Q215" s="852"/>
    </row>
    <row r="216" spans="2:17" ht="15" thickTop="1" x14ac:dyDescent="0.3">
      <c r="B216" s="848"/>
      <c r="C216" s="699" t="s">
        <v>8</v>
      </c>
      <c r="D216" s="700"/>
      <c r="E216" s="700"/>
      <c r="F216" s="703"/>
      <c r="G216" s="114"/>
      <c r="H216" s="684" t="s">
        <v>79</v>
      </c>
      <c r="I216" s="685"/>
      <c r="J216" s="685"/>
      <c r="K216" s="688"/>
      <c r="L216" s="114"/>
      <c r="M216" s="669" t="s">
        <v>10</v>
      </c>
      <c r="N216" s="670"/>
      <c r="O216" s="670"/>
      <c r="P216" s="673"/>
      <c r="Q216" s="852"/>
    </row>
    <row r="217" spans="2:17" ht="15" thickBot="1" x14ac:dyDescent="0.35">
      <c r="B217" s="848"/>
      <c r="C217" s="701"/>
      <c r="D217" s="702"/>
      <c r="E217" s="702"/>
      <c r="F217" s="704"/>
      <c r="G217" s="114"/>
      <c r="H217" s="686"/>
      <c r="I217" s="687"/>
      <c r="J217" s="687"/>
      <c r="K217" s="689"/>
      <c r="L217" s="114"/>
      <c r="M217" s="671"/>
      <c r="N217" s="672"/>
      <c r="O217" s="672"/>
      <c r="P217" s="674"/>
      <c r="Q217" s="852"/>
    </row>
    <row r="218" spans="2:17" ht="15.6" thickTop="1" thickBot="1" x14ac:dyDescent="0.35">
      <c r="B218" s="848"/>
      <c r="C218" s="705" t="s">
        <v>75</v>
      </c>
      <c r="D218" s="706"/>
      <c r="E218" s="707"/>
      <c r="F218" s="65">
        <v>0</v>
      </c>
      <c r="G218" s="114"/>
      <c r="H218" s="690" t="s">
        <v>80</v>
      </c>
      <c r="I218" s="691"/>
      <c r="J218" s="692"/>
      <c r="K218" s="70">
        <v>0</v>
      </c>
      <c r="L218" s="114"/>
      <c r="M218" s="675" t="s">
        <v>84</v>
      </c>
      <c r="N218" s="676"/>
      <c r="O218" s="677"/>
      <c r="P218" s="157">
        <v>0</v>
      </c>
      <c r="Q218" s="852"/>
    </row>
    <row r="219" spans="2:17" ht="15" thickBot="1" x14ac:dyDescent="0.35">
      <c r="B219" s="848"/>
      <c r="C219" s="708" t="s">
        <v>76</v>
      </c>
      <c r="D219" s="709"/>
      <c r="E219" s="710"/>
      <c r="F219" s="66">
        <v>0</v>
      </c>
      <c r="G219" s="114"/>
      <c r="H219" s="693" t="s">
        <v>166</v>
      </c>
      <c r="I219" s="694"/>
      <c r="J219" s="695"/>
      <c r="K219" s="73">
        <v>0</v>
      </c>
      <c r="L219" s="114"/>
      <c r="M219" s="678" t="s">
        <v>85</v>
      </c>
      <c r="N219" s="679"/>
      <c r="O219" s="680"/>
      <c r="P219" s="158">
        <v>0</v>
      </c>
      <c r="Q219" s="852"/>
    </row>
    <row r="220" spans="2:17" ht="15" thickBot="1" x14ac:dyDescent="0.35">
      <c r="B220" s="848"/>
      <c r="C220" s="708" t="s">
        <v>77</v>
      </c>
      <c r="D220" s="709"/>
      <c r="E220" s="710"/>
      <c r="F220" s="67">
        <v>0</v>
      </c>
      <c r="G220" s="114"/>
      <c r="H220" s="693" t="s">
        <v>81</v>
      </c>
      <c r="I220" s="694"/>
      <c r="J220" s="695"/>
      <c r="K220" s="71">
        <v>0</v>
      </c>
      <c r="L220" s="114"/>
      <c r="M220" s="678" t="s">
        <v>86</v>
      </c>
      <c r="N220" s="679"/>
      <c r="O220" s="680"/>
      <c r="P220" s="159">
        <v>0</v>
      </c>
      <c r="Q220" s="852"/>
    </row>
    <row r="221" spans="2:17" ht="15" thickBot="1" x14ac:dyDescent="0.35">
      <c r="B221" s="848"/>
      <c r="C221" s="708" t="s">
        <v>78</v>
      </c>
      <c r="D221" s="709"/>
      <c r="E221" s="710"/>
      <c r="F221" s="67">
        <v>0</v>
      </c>
      <c r="G221" s="114"/>
      <c r="H221" s="693" t="s">
        <v>82</v>
      </c>
      <c r="I221" s="694"/>
      <c r="J221" s="695"/>
      <c r="K221" s="71">
        <v>0</v>
      </c>
      <c r="L221" s="114"/>
      <c r="M221" s="678" t="s">
        <v>87</v>
      </c>
      <c r="N221" s="679"/>
      <c r="O221" s="680"/>
      <c r="P221" s="159">
        <v>0</v>
      </c>
      <c r="Q221" s="852"/>
    </row>
    <row r="222" spans="2:17" ht="15" thickBot="1" x14ac:dyDescent="0.35">
      <c r="B222" s="848"/>
      <c r="C222" s="681"/>
      <c r="D222" s="682"/>
      <c r="E222" s="683"/>
      <c r="F222" s="68"/>
      <c r="G222" s="114"/>
      <c r="H222" s="696" t="s">
        <v>83</v>
      </c>
      <c r="I222" s="697"/>
      <c r="J222" s="698"/>
      <c r="K222" s="74">
        <v>0</v>
      </c>
      <c r="L222" s="114"/>
      <c r="M222" s="654" t="s">
        <v>88</v>
      </c>
      <c r="N222" s="655"/>
      <c r="O222" s="656"/>
      <c r="P222" s="160">
        <v>0</v>
      </c>
      <c r="Q222" s="852"/>
    </row>
    <row r="223" spans="2:17" ht="15.6" thickTop="1" thickBot="1" x14ac:dyDescent="0.35">
      <c r="B223" s="847"/>
      <c r="C223" s="112"/>
      <c r="D223" s="112"/>
      <c r="E223" s="112"/>
      <c r="F223" s="113"/>
      <c r="G223" s="114"/>
      <c r="H223" s="112"/>
      <c r="I223" s="112"/>
      <c r="J223" s="112"/>
      <c r="K223" s="113"/>
      <c r="L223" s="114"/>
      <c r="M223" s="112"/>
      <c r="N223" s="112"/>
      <c r="O223" s="112"/>
      <c r="P223" s="113"/>
      <c r="Q223" s="851"/>
    </row>
    <row r="224" spans="2:17" ht="19.5" customHeight="1" thickTop="1" thickBot="1" x14ac:dyDescent="0.35">
      <c r="B224" s="848"/>
      <c r="C224" s="608" t="s">
        <v>168</v>
      </c>
      <c r="D224" s="609"/>
      <c r="E224" s="610"/>
      <c r="F224" s="51">
        <v>7</v>
      </c>
      <c r="G224" s="119"/>
      <c r="H224" s="608" t="s">
        <v>168</v>
      </c>
      <c r="I224" s="609"/>
      <c r="J224" s="610"/>
      <c r="K224" s="52">
        <v>8</v>
      </c>
      <c r="L224" s="119"/>
      <c r="M224" s="608" t="s">
        <v>168</v>
      </c>
      <c r="N224" s="609"/>
      <c r="O224" s="610"/>
      <c r="P224" s="52">
        <v>9</v>
      </c>
      <c r="Q224" s="852"/>
    </row>
    <row r="225" spans="2:17" ht="15" thickTop="1" x14ac:dyDescent="0.3">
      <c r="B225" s="848"/>
      <c r="C225" s="657" t="s">
        <v>19</v>
      </c>
      <c r="D225" s="658"/>
      <c r="E225" s="658"/>
      <c r="F225" s="661"/>
      <c r="G225" s="114"/>
      <c r="H225" s="657" t="s">
        <v>20</v>
      </c>
      <c r="I225" s="658"/>
      <c r="J225" s="658"/>
      <c r="K225" s="661"/>
      <c r="L225" s="114"/>
      <c r="M225" s="657" t="s">
        <v>169</v>
      </c>
      <c r="N225" s="658"/>
      <c r="O225" s="658"/>
      <c r="P225" s="661"/>
      <c r="Q225" s="852"/>
    </row>
    <row r="226" spans="2:17" ht="15" thickBot="1" x14ac:dyDescent="0.35">
      <c r="B226" s="848"/>
      <c r="C226" s="659"/>
      <c r="D226" s="660"/>
      <c r="E226" s="660"/>
      <c r="F226" s="662"/>
      <c r="G226" s="114"/>
      <c r="H226" s="659"/>
      <c r="I226" s="660"/>
      <c r="J226" s="660"/>
      <c r="K226" s="662"/>
      <c r="L226" s="114"/>
      <c r="M226" s="659"/>
      <c r="N226" s="660"/>
      <c r="O226" s="660"/>
      <c r="P226" s="662"/>
      <c r="Q226" s="852"/>
    </row>
    <row r="227" spans="2:17" ht="15.6" thickTop="1" thickBot="1" x14ac:dyDescent="0.35">
      <c r="B227" s="848"/>
      <c r="C227" s="663" t="s">
        <v>89</v>
      </c>
      <c r="D227" s="664"/>
      <c r="E227" s="665"/>
      <c r="F227" s="34">
        <v>3</v>
      </c>
      <c r="G227" s="114"/>
      <c r="H227" s="663" t="s">
        <v>94</v>
      </c>
      <c r="I227" s="664"/>
      <c r="J227" s="665"/>
      <c r="K227" s="34">
        <v>10</v>
      </c>
      <c r="L227" s="114"/>
      <c r="M227" s="663" t="s">
        <v>99</v>
      </c>
      <c r="N227" s="664"/>
      <c r="O227" s="665"/>
      <c r="P227" s="34">
        <v>0</v>
      </c>
      <c r="Q227" s="852"/>
    </row>
    <row r="228" spans="2:17" ht="15" thickBot="1" x14ac:dyDescent="0.35">
      <c r="B228" s="848"/>
      <c r="C228" s="666" t="s">
        <v>90</v>
      </c>
      <c r="D228" s="667"/>
      <c r="E228" s="668"/>
      <c r="F228" s="35">
        <v>3</v>
      </c>
      <c r="G228" s="114"/>
      <c r="H228" s="666" t="s">
        <v>95</v>
      </c>
      <c r="I228" s="667"/>
      <c r="J228" s="668"/>
      <c r="K228" s="35">
        <v>1</v>
      </c>
      <c r="L228" s="114"/>
      <c r="M228" s="666" t="s">
        <v>100</v>
      </c>
      <c r="N228" s="667"/>
      <c r="O228" s="668"/>
      <c r="P228" s="35">
        <v>0</v>
      </c>
      <c r="Q228" s="852"/>
    </row>
    <row r="229" spans="2:17" ht="15" thickBot="1" x14ac:dyDescent="0.35">
      <c r="B229" s="848"/>
      <c r="C229" s="666" t="s">
        <v>91</v>
      </c>
      <c r="D229" s="667"/>
      <c r="E229" s="668"/>
      <c r="F229" s="36">
        <v>1</v>
      </c>
      <c r="G229" s="114"/>
      <c r="H229" s="666" t="s">
        <v>96</v>
      </c>
      <c r="I229" s="667"/>
      <c r="J229" s="668"/>
      <c r="K229" s="36">
        <v>4</v>
      </c>
      <c r="L229" s="114"/>
      <c r="M229" s="666" t="s">
        <v>101</v>
      </c>
      <c r="N229" s="667"/>
      <c r="O229" s="668"/>
      <c r="P229" s="36">
        <v>0</v>
      </c>
      <c r="Q229" s="852"/>
    </row>
    <row r="230" spans="2:17" ht="15" thickBot="1" x14ac:dyDescent="0.35">
      <c r="B230" s="848"/>
      <c r="C230" s="666" t="s">
        <v>92</v>
      </c>
      <c r="D230" s="667"/>
      <c r="E230" s="668"/>
      <c r="F230" s="36">
        <v>4</v>
      </c>
      <c r="G230" s="114"/>
      <c r="H230" s="666" t="s">
        <v>97</v>
      </c>
      <c r="I230" s="667"/>
      <c r="J230" s="668"/>
      <c r="K230" s="36">
        <v>1</v>
      </c>
      <c r="L230" s="114"/>
      <c r="M230" s="666" t="s">
        <v>102</v>
      </c>
      <c r="N230" s="667"/>
      <c r="O230" s="668"/>
      <c r="P230" s="36">
        <v>0</v>
      </c>
      <c r="Q230" s="852"/>
    </row>
    <row r="231" spans="2:17" ht="15" thickBot="1" x14ac:dyDescent="0.35">
      <c r="B231" s="848"/>
      <c r="C231" s="719" t="s">
        <v>93</v>
      </c>
      <c r="D231" s="720"/>
      <c r="E231" s="721"/>
      <c r="F231" s="37">
        <v>0</v>
      </c>
      <c r="G231" s="114"/>
      <c r="H231" s="719" t="s">
        <v>98</v>
      </c>
      <c r="I231" s="720"/>
      <c r="J231" s="721"/>
      <c r="K231" s="37">
        <v>2</v>
      </c>
      <c r="L231" s="114"/>
      <c r="M231" s="719" t="s">
        <v>103</v>
      </c>
      <c r="N231" s="720"/>
      <c r="O231" s="721"/>
      <c r="P231" s="37">
        <v>0</v>
      </c>
      <c r="Q231" s="852"/>
    </row>
    <row r="232" spans="2:17" ht="15.6" thickTop="1" thickBot="1" x14ac:dyDescent="0.35">
      <c r="B232" s="847"/>
      <c r="C232" s="112"/>
      <c r="D232" s="112"/>
      <c r="E232" s="112"/>
      <c r="F232" s="113"/>
      <c r="G232" s="114"/>
      <c r="H232" s="112"/>
      <c r="I232" s="112"/>
      <c r="J232" s="112"/>
      <c r="K232" s="113"/>
      <c r="L232" s="114"/>
      <c r="M232" s="112"/>
      <c r="N232" s="112"/>
      <c r="O232" s="112"/>
      <c r="P232" s="113"/>
      <c r="Q232" s="851"/>
    </row>
    <row r="233" spans="2:17" ht="19.5" customHeight="1" thickTop="1" thickBot="1" x14ac:dyDescent="0.35">
      <c r="B233" s="848"/>
      <c r="C233" s="608" t="s">
        <v>168</v>
      </c>
      <c r="D233" s="609"/>
      <c r="E233" s="610"/>
      <c r="F233" s="51">
        <v>10</v>
      </c>
      <c r="G233" s="119"/>
      <c r="H233" s="608" t="s">
        <v>168</v>
      </c>
      <c r="I233" s="609"/>
      <c r="J233" s="610"/>
      <c r="K233" s="52">
        <v>11</v>
      </c>
      <c r="L233" s="119"/>
      <c r="M233" s="608" t="s">
        <v>168</v>
      </c>
      <c r="N233" s="609"/>
      <c r="O233" s="610"/>
      <c r="P233" s="52">
        <v>12</v>
      </c>
      <c r="Q233" s="852"/>
    </row>
    <row r="234" spans="2:17" ht="15" thickTop="1" x14ac:dyDescent="0.3">
      <c r="B234" s="848"/>
      <c r="C234" s="657" t="s">
        <v>21</v>
      </c>
      <c r="D234" s="658"/>
      <c r="E234" s="658"/>
      <c r="F234" s="661"/>
      <c r="G234" s="114"/>
      <c r="H234" s="657" t="s">
        <v>22</v>
      </c>
      <c r="I234" s="658"/>
      <c r="J234" s="658"/>
      <c r="K234" s="661"/>
      <c r="L234" s="114"/>
      <c r="M234" s="657" t="s">
        <v>23</v>
      </c>
      <c r="N234" s="658"/>
      <c r="O234" s="658"/>
      <c r="P234" s="661"/>
      <c r="Q234" s="852"/>
    </row>
    <row r="235" spans="2:17" ht="15" thickBot="1" x14ac:dyDescent="0.35">
      <c r="B235" s="848"/>
      <c r="C235" s="659"/>
      <c r="D235" s="660"/>
      <c r="E235" s="660"/>
      <c r="F235" s="662"/>
      <c r="G235" s="114"/>
      <c r="H235" s="659"/>
      <c r="I235" s="660"/>
      <c r="J235" s="660"/>
      <c r="K235" s="662"/>
      <c r="L235" s="114"/>
      <c r="M235" s="659"/>
      <c r="N235" s="660"/>
      <c r="O235" s="660"/>
      <c r="P235" s="662"/>
      <c r="Q235" s="852"/>
    </row>
    <row r="236" spans="2:17" ht="15.6" thickTop="1" thickBot="1" x14ac:dyDescent="0.35">
      <c r="B236" s="848"/>
      <c r="C236" s="663" t="s">
        <v>104</v>
      </c>
      <c r="D236" s="664"/>
      <c r="E236" s="665"/>
      <c r="F236" s="34">
        <v>10</v>
      </c>
      <c r="G236" s="114"/>
      <c r="H236" s="663" t="s">
        <v>109</v>
      </c>
      <c r="I236" s="664"/>
      <c r="J236" s="665"/>
      <c r="K236" s="34">
        <v>0</v>
      </c>
      <c r="L236" s="114"/>
      <c r="M236" s="663" t="s">
        <v>149</v>
      </c>
      <c r="N236" s="664"/>
      <c r="O236" s="665"/>
      <c r="P236" s="34">
        <v>0</v>
      </c>
      <c r="Q236" s="852"/>
    </row>
    <row r="237" spans="2:17" ht="15" thickBot="1" x14ac:dyDescent="0.35">
      <c r="B237" s="848"/>
      <c r="C237" s="666" t="s">
        <v>105</v>
      </c>
      <c r="D237" s="667"/>
      <c r="E237" s="668"/>
      <c r="F237" s="35">
        <v>1</v>
      </c>
      <c r="G237" s="114"/>
      <c r="H237" s="666" t="s">
        <v>110</v>
      </c>
      <c r="I237" s="667"/>
      <c r="J237" s="668"/>
      <c r="K237" s="35">
        <v>2</v>
      </c>
      <c r="L237" s="114"/>
      <c r="M237" s="666" t="s">
        <v>150</v>
      </c>
      <c r="N237" s="667"/>
      <c r="O237" s="668"/>
      <c r="P237" s="35">
        <v>0</v>
      </c>
      <c r="Q237" s="852"/>
    </row>
    <row r="238" spans="2:17" ht="15" thickBot="1" x14ac:dyDescent="0.35">
      <c r="B238" s="848"/>
      <c r="C238" s="666" t="s">
        <v>106</v>
      </c>
      <c r="D238" s="667"/>
      <c r="E238" s="668"/>
      <c r="F238" s="36">
        <v>0</v>
      </c>
      <c r="G238" s="114"/>
      <c r="H238" s="666" t="s">
        <v>111</v>
      </c>
      <c r="I238" s="667"/>
      <c r="J238" s="668"/>
      <c r="K238" s="36">
        <v>0</v>
      </c>
      <c r="L238" s="114"/>
      <c r="M238" s="666" t="s">
        <v>151</v>
      </c>
      <c r="N238" s="667"/>
      <c r="O238" s="668"/>
      <c r="P238" s="36">
        <v>0</v>
      </c>
      <c r="Q238" s="852"/>
    </row>
    <row r="239" spans="2:17" ht="15" thickBot="1" x14ac:dyDescent="0.35">
      <c r="B239" s="848"/>
      <c r="C239" s="666" t="s">
        <v>107</v>
      </c>
      <c r="D239" s="667"/>
      <c r="E239" s="668"/>
      <c r="F239" s="36">
        <v>0</v>
      </c>
      <c r="G239" s="114"/>
      <c r="H239" s="666" t="s">
        <v>112</v>
      </c>
      <c r="I239" s="667"/>
      <c r="J239" s="668"/>
      <c r="K239" s="36">
        <v>0</v>
      </c>
      <c r="L239" s="114"/>
      <c r="M239" s="666" t="s">
        <v>152</v>
      </c>
      <c r="N239" s="667"/>
      <c r="O239" s="668"/>
      <c r="P239" s="36">
        <v>0</v>
      </c>
      <c r="Q239" s="852"/>
    </row>
    <row r="240" spans="2:17" ht="15" thickBot="1" x14ac:dyDescent="0.35">
      <c r="B240" s="848"/>
      <c r="C240" s="719" t="s">
        <v>108</v>
      </c>
      <c r="D240" s="720"/>
      <c r="E240" s="721"/>
      <c r="F240" s="37">
        <v>47</v>
      </c>
      <c r="G240" s="114"/>
      <c r="H240" s="719" t="s">
        <v>113</v>
      </c>
      <c r="I240" s="720"/>
      <c r="J240" s="721"/>
      <c r="K240" s="37">
        <v>0</v>
      </c>
      <c r="L240" s="114"/>
      <c r="M240" s="719" t="s">
        <v>153</v>
      </c>
      <c r="N240" s="720"/>
      <c r="O240" s="721"/>
      <c r="P240" s="37">
        <v>0</v>
      </c>
      <c r="Q240" s="852"/>
    </row>
    <row r="241" spans="2:17" ht="15.6" thickTop="1" thickBot="1" x14ac:dyDescent="0.35">
      <c r="B241" s="848"/>
      <c r="C241" s="90"/>
      <c r="D241" s="120"/>
      <c r="E241" s="120"/>
      <c r="F241" s="121"/>
      <c r="G241" s="114"/>
      <c r="H241" s="112"/>
      <c r="I241" s="112"/>
      <c r="J241" s="112"/>
      <c r="K241" s="113"/>
      <c r="L241" s="114"/>
      <c r="M241" s="112"/>
      <c r="N241" s="112"/>
      <c r="O241" s="112"/>
      <c r="P241" s="118"/>
      <c r="Q241" s="851"/>
    </row>
    <row r="242" spans="2:17" ht="19.5" customHeight="1" thickTop="1" thickBot="1" x14ac:dyDescent="0.35">
      <c r="B242" s="848"/>
      <c r="C242" s="608" t="s">
        <v>168</v>
      </c>
      <c r="D242" s="609"/>
      <c r="E242" s="610"/>
      <c r="F242" s="51">
        <v>13</v>
      </c>
      <c r="G242" s="119"/>
      <c r="H242" s="770"/>
      <c r="I242" s="771"/>
      <c r="J242" s="771"/>
      <c r="K242" s="119"/>
      <c r="L242" s="119"/>
      <c r="M242" s="770"/>
      <c r="N242" s="771"/>
      <c r="O242" s="771"/>
      <c r="P242" s="116"/>
      <c r="Q242" s="851"/>
    </row>
    <row r="243" spans="2:17" ht="15" thickTop="1" x14ac:dyDescent="0.3">
      <c r="B243" s="848"/>
      <c r="C243" s="657" t="s">
        <v>24</v>
      </c>
      <c r="D243" s="658"/>
      <c r="E243" s="658"/>
      <c r="F243" s="661"/>
      <c r="G243" s="114"/>
      <c r="H243" s="114"/>
      <c r="I243" s="114"/>
      <c r="J243" s="114"/>
      <c r="K243" s="116"/>
      <c r="L243" s="114"/>
      <c r="M243" s="114"/>
      <c r="N243" s="114"/>
      <c r="O243" s="114"/>
      <c r="P243" s="116"/>
      <c r="Q243" s="851"/>
    </row>
    <row r="244" spans="2:17" ht="15" thickBot="1" x14ac:dyDescent="0.35">
      <c r="B244" s="848"/>
      <c r="C244" s="659"/>
      <c r="D244" s="660"/>
      <c r="E244" s="660"/>
      <c r="F244" s="662"/>
      <c r="G244" s="114"/>
      <c r="H244" s="114"/>
      <c r="I244" s="114"/>
      <c r="J244" s="114"/>
      <c r="K244" s="836" t="s">
        <v>156</v>
      </c>
      <c r="L244" s="836"/>
      <c r="M244" s="836"/>
      <c r="N244" s="114"/>
      <c r="O244" s="114"/>
      <c r="P244" s="116"/>
      <c r="Q244" s="851"/>
    </row>
    <row r="245" spans="2:17" ht="15.6" thickTop="1" thickBot="1" x14ac:dyDescent="0.35">
      <c r="B245" s="848"/>
      <c r="C245" s="663" t="s">
        <v>114</v>
      </c>
      <c r="D245" s="664"/>
      <c r="E245" s="665"/>
      <c r="F245" s="34">
        <v>0</v>
      </c>
      <c r="G245" s="114"/>
      <c r="H245" s="114"/>
      <c r="I245" s="114"/>
      <c r="J245" s="114"/>
      <c r="K245" s="836"/>
      <c r="L245" s="836"/>
      <c r="M245" s="836"/>
      <c r="N245" s="114"/>
      <c r="O245" s="114"/>
      <c r="P245" s="116"/>
      <c r="Q245" s="851"/>
    </row>
    <row r="246" spans="2:17" ht="15" thickBot="1" x14ac:dyDescent="0.35">
      <c r="B246" s="848"/>
      <c r="C246" s="666" t="s">
        <v>115</v>
      </c>
      <c r="D246" s="667"/>
      <c r="E246" s="668"/>
      <c r="F246" s="35">
        <v>0</v>
      </c>
      <c r="G246" s="114"/>
      <c r="H246" s="114"/>
      <c r="I246" s="114"/>
      <c r="J246" s="114"/>
      <c r="K246" s="836"/>
      <c r="L246" s="836"/>
      <c r="M246" s="836"/>
      <c r="N246" s="114"/>
      <c r="O246" s="114"/>
      <c r="P246" s="116"/>
      <c r="Q246" s="851"/>
    </row>
    <row r="247" spans="2:17" ht="15" thickBot="1" x14ac:dyDescent="0.35">
      <c r="B247" s="848"/>
      <c r="C247" s="666" t="s">
        <v>116</v>
      </c>
      <c r="D247" s="667"/>
      <c r="E247" s="668"/>
      <c r="F247" s="36">
        <v>0</v>
      </c>
      <c r="G247" s="114"/>
      <c r="H247" s="114"/>
      <c r="I247" s="114"/>
      <c r="J247" s="114"/>
      <c r="K247" s="836"/>
      <c r="L247" s="836"/>
      <c r="M247" s="836"/>
      <c r="N247" s="114"/>
      <c r="O247" s="114"/>
      <c r="P247" s="116"/>
      <c r="Q247" s="851"/>
    </row>
    <row r="248" spans="2:17" ht="15" thickBot="1" x14ac:dyDescent="0.35">
      <c r="B248" s="848"/>
      <c r="C248" s="666" t="s">
        <v>117</v>
      </c>
      <c r="D248" s="667"/>
      <c r="E248" s="668"/>
      <c r="F248" s="36">
        <v>0</v>
      </c>
      <c r="G248" s="114"/>
      <c r="H248" s="114"/>
      <c r="I248" s="114"/>
      <c r="J248" s="114"/>
      <c r="K248" s="836"/>
      <c r="L248" s="836"/>
      <c r="M248" s="836"/>
      <c r="N248" s="114"/>
      <c r="O248" s="114"/>
      <c r="P248" s="116"/>
      <c r="Q248" s="851"/>
    </row>
    <row r="249" spans="2:17" ht="15.75" customHeight="1" thickBot="1" x14ac:dyDescent="0.35">
      <c r="B249" s="848"/>
      <c r="C249" s="719" t="s">
        <v>118</v>
      </c>
      <c r="D249" s="720"/>
      <c r="E249" s="721"/>
      <c r="F249" s="37">
        <v>0</v>
      </c>
      <c r="G249" s="114"/>
      <c r="H249" s="114"/>
      <c r="I249" s="114"/>
      <c r="J249" s="114"/>
      <c r="K249" s="836"/>
      <c r="L249" s="836"/>
      <c r="M249" s="836"/>
      <c r="N249" s="114"/>
      <c r="O249" s="114"/>
      <c r="P249" s="116"/>
      <c r="Q249" s="851"/>
    </row>
    <row r="250" spans="2:17" ht="15.75" customHeight="1" thickTop="1" thickBot="1" x14ac:dyDescent="0.35">
      <c r="B250" s="847"/>
      <c r="C250" s="112"/>
      <c r="D250" s="112"/>
      <c r="E250" s="112"/>
      <c r="F250" s="113"/>
      <c r="G250" s="114"/>
      <c r="H250" s="114"/>
      <c r="I250" s="114"/>
      <c r="J250" s="114"/>
      <c r="K250" s="115"/>
      <c r="L250" s="115"/>
      <c r="M250" s="115"/>
      <c r="N250" s="114"/>
      <c r="O250" s="114"/>
      <c r="P250" s="116"/>
      <c r="Q250" s="851"/>
    </row>
    <row r="251" spans="2:17" ht="19.5" customHeight="1" thickTop="1" thickBot="1" x14ac:dyDescent="0.35">
      <c r="B251" s="848"/>
      <c r="C251" s="608" t="s">
        <v>168</v>
      </c>
      <c r="D251" s="609"/>
      <c r="E251" s="610"/>
      <c r="F251" s="51">
        <v>14</v>
      </c>
      <c r="G251" s="119"/>
      <c r="H251" s="608" t="s">
        <v>168</v>
      </c>
      <c r="I251" s="609"/>
      <c r="J251" s="610"/>
      <c r="K251" s="52">
        <v>15</v>
      </c>
      <c r="L251" s="119"/>
      <c r="M251" s="608" t="s">
        <v>168</v>
      </c>
      <c r="N251" s="609"/>
      <c r="O251" s="610"/>
      <c r="P251" s="52">
        <v>16</v>
      </c>
      <c r="Q251" s="852"/>
    </row>
    <row r="252" spans="2:17" ht="15" thickTop="1" x14ac:dyDescent="0.3">
      <c r="B252" s="848"/>
      <c r="C252" s="736" t="s">
        <v>26</v>
      </c>
      <c r="D252" s="737"/>
      <c r="E252" s="737"/>
      <c r="F252" s="717"/>
      <c r="G252" s="114"/>
      <c r="H252" s="732" t="s">
        <v>27</v>
      </c>
      <c r="I252" s="733"/>
      <c r="J252" s="733"/>
      <c r="K252" s="717"/>
      <c r="L252" s="114"/>
      <c r="M252" s="749" t="s">
        <v>28</v>
      </c>
      <c r="N252" s="750"/>
      <c r="O252" s="750"/>
      <c r="P252" s="717"/>
      <c r="Q252" s="852"/>
    </row>
    <row r="253" spans="2:17" ht="15" thickBot="1" x14ac:dyDescent="0.35">
      <c r="B253" s="848"/>
      <c r="C253" s="738"/>
      <c r="D253" s="739"/>
      <c r="E253" s="739"/>
      <c r="F253" s="718"/>
      <c r="G253" s="114"/>
      <c r="H253" s="734"/>
      <c r="I253" s="735"/>
      <c r="J253" s="735"/>
      <c r="K253" s="718"/>
      <c r="L253" s="114"/>
      <c r="M253" s="751"/>
      <c r="N253" s="752"/>
      <c r="O253" s="752"/>
      <c r="P253" s="718"/>
      <c r="Q253" s="852"/>
    </row>
    <row r="254" spans="2:17" ht="15.6" thickTop="1" thickBot="1" x14ac:dyDescent="0.35">
      <c r="B254" s="848"/>
      <c r="C254" s="711" t="s">
        <v>119</v>
      </c>
      <c r="D254" s="712"/>
      <c r="E254" s="713"/>
      <c r="F254" s="38">
        <v>3</v>
      </c>
      <c r="G254" s="114"/>
      <c r="H254" s="711" t="s">
        <v>123</v>
      </c>
      <c r="I254" s="712"/>
      <c r="J254" s="713"/>
      <c r="K254" s="38">
        <v>33</v>
      </c>
      <c r="L254" s="114"/>
      <c r="M254" s="711" t="s">
        <v>128</v>
      </c>
      <c r="N254" s="712"/>
      <c r="O254" s="713"/>
      <c r="P254" s="38">
        <v>26</v>
      </c>
      <c r="Q254" s="852"/>
    </row>
    <row r="255" spans="2:17" ht="15" thickBot="1" x14ac:dyDescent="0.35">
      <c r="B255" s="848"/>
      <c r="C255" s="714" t="s">
        <v>120</v>
      </c>
      <c r="D255" s="715"/>
      <c r="E255" s="716"/>
      <c r="F255" s="39">
        <v>0</v>
      </c>
      <c r="G255" s="114"/>
      <c r="H255" s="714" t="s">
        <v>124</v>
      </c>
      <c r="I255" s="715"/>
      <c r="J255" s="716"/>
      <c r="K255" s="39">
        <v>30</v>
      </c>
      <c r="L255" s="114"/>
      <c r="M255" s="714" t="s">
        <v>129</v>
      </c>
      <c r="N255" s="715"/>
      <c r="O255" s="716"/>
      <c r="P255" s="39">
        <v>0</v>
      </c>
      <c r="Q255" s="852"/>
    </row>
    <row r="256" spans="2:17" ht="15" thickBot="1" x14ac:dyDescent="0.35">
      <c r="B256" s="848"/>
      <c r="C256" s="714" t="s">
        <v>121</v>
      </c>
      <c r="D256" s="715"/>
      <c r="E256" s="716"/>
      <c r="F256" s="40">
        <v>0</v>
      </c>
      <c r="G256" s="114"/>
      <c r="H256" s="714" t="s">
        <v>125</v>
      </c>
      <c r="I256" s="715"/>
      <c r="J256" s="716"/>
      <c r="K256" s="40">
        <v>6</v>
      </c>
      <c r="L256" s="114"/>
      <c r="M256" s="714" t="s">
        <v>130</v>
      </c>
      <c r="N256" s="715"/>
      <c r="O256" s="716"/>
      <c r="P256" s="40">
        <v>0</v>
      </c>
      <c r="Q256" s="852"/>
    </row>
    <row r="257" spans="2:17" ht="15" thickBot="1" x14ac:dyDescent="0.35">
      <c r="B257" s="848"/>
      <c r="C257" s="714" t="s">
        <v>167</v>
      </c>
      <c r="D257" s="715"/>
      <c r="E257" s="716"/>
      <c r="F257" s="40">
        <v>1</v>
      </c>
      <c r="G257" s="114"/>
      <c r="H257" s="714" t="s">
        <v>126</v>
      </c>
      <c r="I257" s="715"/>
      <c r="J257" s="716"/>
      <c r="K257" s="40">
        <v>0</v>
      </c>
      <c r="L257" s="114"/>
      <c r="M257" s="714" t="s">
        <v>131</v>
      </c>
      <c r="N257" s="715"/>
      <c r="O257" s="716"/>
      <c r="P257" s="40">
        <v>0</v>
      </c>
      <c r="Q257" s="852"/>
    </row>
    <row r="258" spans="2:17" ht="15" thickBot="1" x14ac:dyDescent="0.35">
      <c r="B258" s="848"/>
      <c r="C258" s="729" t="s">
        <v>122</v>
      </c>
      <c r="D258" s="730"/>
      <c r="E258" s="731"/>
      <c r="F258" s="41">
        <v>1</v>
      </c>
      <c r="G258" s="114"/>
      <c r="H258" s="729" t="s">
        <v>127</v>
      </c>
      <c r="I258" s="730"/>
      <c r="J258" s="731"/>
      <c r="K258" s="41">
        <v>2</v>
      </c>
      <c r="L258" s="114"/>
      <c r="M258" s="729" t="s">
        <v>132</v>
      </c>
      <c r="N258" s="730"/>
      <c r="O258" s="731"/>
      <c r="P258" s="41">
        <v>0</v>
      </c>
      <c r="Q258" s="852"/>
    </row>
    <row r="259" spans="2:17" ht="15.6" thickTop="1" thickBot="1" x14ac:dyDescent="0.35">
      <c r="B259" s="847"/>
      <c r="C259" s="112"/>
      <c r="D259" s="112"/>
      <c r="E259" s="112"/>
      <c r="F259" s="113"/>
      <c r="G259" s="114"/>
      <c r="H259" s="112"/>
      <c r="I259" s="112"/>
      <c r="J259" s="112"/>
      <c r="K259" s="113"/>
      <c r="L259" s="114"/>
      <c r="M259" s="112"/>
      <c r="N259" s="55"/>
      <c r="O259" s="55"/>
      <c r="P259" s="117"/>
      <c r="Q259" s="851"/>
    </row>
    <row r="260" spans="2:17" ht="19.5" customHeight="1" thickTop="1" thickBot="1" x14ac:dyDescent="0.35">
      <c r="B260" s="848"/>
      <c r="C260" s="608" t="s">
        <v>168</v>
      </c>
      <c r="D260" s="609"/>
      <c r="E260" s="610"/>
      <c r="F260" s="51">
        <v>17</v>
      </c>
      <c r="G260" s="119"/>
      <c r="H260" s="608" t="s">
        <v>168</v>
      </c>
      <c r="I260" s="609"/>
      <c r="J260" s="610"/>
      <c r="K260" s="52">
        <v>18</v>
      </c>
      <c r="L260" s="119"/>
      <c r="M260" s="608" t="s">
        <v>168</v>
      </c>
      <c r="N260" s="609"/>
      <c r="O260" s="610"/>
      <c r="P260" s="52">
        <v>19</v>
      </c>
      <c r="Q260" s="852"/>
    </row>
    <row r="261" spans="2:17" ht="15" thickTop="1" x14ac:dyDescent="0.3">
      <c r="B261" s="848"/>
      <c r="C261" s="749" t="s">
        <v>29</v>
      </c>
      <c r="D261" s="750"/>
      <c r="E261" s="750"/>
      <c r="F261" s="717"/>
      <c r="G261" s="114"/>
      <c r="H261" s="749" t="s">
        <v>30</v>
      </c>
      <c r="I261" s="750"/>
      <c r="J261" s="750"/>
      <c r="K261" s="717"/>
      <c r="L261" s="114"/>
      <c r="M261" s="740" t="s">
        <v>143</v>
      </c>
      <c r="N261" s="741"/>
      <c r="O261" s="741"/>
      <c r="P261" s="717"/>
      <c r="Q261" s="852"/>
    </row>
    <row r="262" spans="2:17" ht="27" customHeight="1" thickBot="1" x14ac:dyDescent="0.35">
      <c r="B262" s="848"/>
      <c r="C262" s="751"/>
      <c r="D262" s="752"/>
      <c r="E262" s="752"/>
      <c r="F262" s="718"/>
      <c r="G262" s="114"/>
      <c r="H262" s="751"/>
      <c r="I262" s="752"/>
      <c r="J262" s="752"/>
      <c r="K262" s="718"/>
      <c r="L262" s="114"/>
      <c r="M262" s="742"/>
      <c r="N262" s="743"/>
      <c r="O262" s="743"/>
      <c r="P262" s="718"/>
      <c r="Q262" s="852"/>
    </row>
    <row r="263" spans="2:17" ht="15.6" thickTop="1" thickBot="1" x14ac:dyDescent="0.35">
      <c r="B263" s="848"/>
      <c r="C263" s="711" t="s">
        <v>133</v>
      </c>
      <c r="D263" s="712"/>
      <c r="E263" s="713"/>
      <c r="F263" s="38">
        <v>0</v>
      </c>
      <c r="G263" s="114"/>
      <c r="H263" s="711" t="s">
        <v>138</v>
      </c>
      <c r="I263" s="712"/>
      <c r="J263" s="713"/>
      <c r="K263" s="38">
        <v>0</v>
      </c>
      <c r="L263" s="114"/>
      <c r="M263" s="711" t="s">
        <v>144</v>
      </c>
      <c r="N263" s="712"/>
      <c r="O263" s="713"/>
      <c r="P263" s="38">
        <v>0</v>
      </c>
      <c r="Q263" s="852"/>
    </row>
    <row r="264" spans="2:17" ht="15" thickBot="1" x14ac:dyDescent="0.35">
      <c r="B264" s="848"/>
      <c r="C264" s="714" t="s">
        <v>134</v>
      </c>
      <c r="D264" s="715"/>
      <c r="E264" s="716"/>
      <c r="F264" s="39">
        <v>1</v>
      </c>
      <c r="G264" s="114"/>
      <c r="H264" s="714" t="s">
        <v>139</v>
      </c>
      <c r="I264" s="715"/>
      <c r="J264" s="716"/>
      <c r="K264" s="39">
        <v>2</v>
      </c>
      <c r="L264" s="114"/>
      <c r="M264" s="714" t="s">
        <v>145</v>
      </c>
      <c r="N264" s="715"/>
      <c r="O264" s="716"/>
      <c r="P264" s="39">
        <v>0</v>
      </c>
      <c r="Q264" s="852"/>
    </row>
    <row r="265" spans="2:17" ht="15" thickBot="1" x14ac:dyDescent="0.35">
      <c r="B265" s="848"/>
      <c r="C265" s="714" t="s">
        <v>135</v>
      </c>
      <c r="D265" s="715"/>
      <c r="E265" s="716"/>
      <c r="F265" s="40">
        <v>0</v>
      </c>
      <c r="G265" s="114"/>
      <c r="H265" s="714" t="s">
        <v>140</v>
      </c>
      <c r="I265" s="715"/>
      <c r="J265" s="716"/>
      <c r="K265" s="40">
        <v>0</v>
      </c>
      <c r="L265" s="114"/>
      <c r="M265" s="714" t="s">
        <v>146</v>
      </c>
      <c r="N265" s="715"/>
      <c r="O265" s="716"/>
      <c r="P265" s="40">
        <v>0</v>
      </c>
      <c r="Q265" s="852"/>
    </row>
    <row r="266" spans="2:17" ht="15" thickBot="1" x14ac:dyDescent="0.35">
      <c r="B266" s="848"/>
      <c r="C266" s="714" t="s">
        <v>136</v>
      </c>
      <c r="D266" s="715"/>
      <c r="E266" s="716"/>
      <c r="F266" s="40">
        <v>0</v>
      </c>
      <c r="G266" s="114"/>
      <c r="H266" s="714" t="s">
        <v>141</v>
      </c>
      <c r="I266" s="715"/>
      <c r="J266" s="716"/>
      <c r="K266" s="40">
        <v>0</v>
      </c>
      <c r="L266" s="114"/>
      <c r="M266" s="714" t="s">
        <v>147</v>
      </c>
      <c r="N266" s="715"/>
      <c r="O266" s="716"/>
      <c r="P266" s="40">
        <v>0</v>
      </c>
      <c r="Q266" s="852"/>
    </row>
    <row r="267" spans="2:17" ht="15" thickBot="1" x14ac:dyDescent="0.35">
      <c r="B267" s="849"/>
      <c r="C267" s="726" t="s">
        <v>137</v>
      </c>
      <c r="D267" s="727"/>
      <c r="E267" s="728"/>
      <c r="F267" s="94">
        <v>0</v>
      </c>
      <c r="G267" s="122"/>
      <c r="H267" s="726" t="s">
        <v>142</v>
      </c>
      <c r="I267" s="727"/>
      <c r="J267" s="728"/>
      <c r="K267" s="94">
        <v>2</v>
      </c>
      <c r="L267" s="122"/>
      <c r="M267" s="726" t="s">
        <v>148</v>
      </c>
      <c r="N267" s="727"/>
      <c r="O267" s="728"/>
      <c r="P267" s="94">
        <v>0</v>
      </c>
      <c r="Q267" s="853"/>
    </row>
    <row r="268" spans="2:17" ht="15" thickTop="1" x14ac:dyDescent="0.3">
      <c r="B268" s="594"/>
      <c r="C268" s="594"/>
      <c r="D268" s="594"/>
      <c r="E268" s="594"/>
      <c r="F268" s="594"/>
      <c r="G268" s="594"/>
      <c r="H268" s="594"/>
      <c r="I268" s="594"/>
      <c r="J268" s="594"/>
      <c r="K268" s="594"/>
      <c r="L268" s="594"/>
      <c r="M268" s="594"/>
      <c r="N268" s="594"/>
      <c r="O268" s="594"/>
      <c r="P268" s="594"/>
      <c r="Q268" s="594"/>
    </row>
    <row r="269" spans="2:17" ht="15" customHeight="1" x14ac:dyDescent="0.3">
      <c r="B269" s="744" t="s">
        <v>170</v>
      </c>
      <c r="C269" s="745"/>
      <c r="D269" s="745"/>
      <c r="E269" s="745"/>
      <c r="F269" s="745"/>
      <c r="G269" s="745"/>
      <c r="H269" s="745"/>
      <c r="I269" s="745"/>
      <c r="J269" s="745"/>
      <c r="K269" s="745"/>
      <c r="L269" s="745"/>
      <c r="M269" s="745"/>
      <c r="N269" s="745"/>
      <c r="O269" s="745"/>
      <c r="P269" s="745"/>
      <c r="Q269" s="745"/>
    </row>
    <row r="270" spans="2:17" ht="15" thickBot="1" x14ac:dyDescent="0.35">
      <c r="B270" s="746"/>
      <c r="C270" s="746"/>
      <c r="D270" s="746"/>
      <c r="E270" s="746"/>
      <c r="F270" s="746"/>
      <c r="G270" s="746"/>
      <c r="H270" s="746"/>
      <c r="I270" s="746"/>
      <c r="J270" s="746"/>
      <c r="K270" s="746"/>
      <c r="L270" s="746"/>
      <c r="M270" s="746"/>
      <c r="N270" s="746"/>
      <c r="O270" s="746"/>
      <c r="P270" s="746"/>
      <c r="Q270" s="746"/>
    </row>
    <row r="271" spans="2:17" ht="15" thickTop="1" x14ac:dyDescent="0.3">
      <c r="B271" s="854"/>
      <c r="C271" s="772" t="s">
        <v>57</v>
      </c>
      <c r="D271" s="772"/>
      <c r="E271" s="772"/>
      <c r="F271" s="772"/>
      <c r="G271" s="772"/>
      <c r="H271" s="772"/>
      <c r="I271" s="772"/>
      <c r="J271" s="772"/>
      <c r="K271" s="772"/>
      <c r="L271" s="772"/>
      <c r="M271" s="772"/>
      <c r="N271" s="772"/>
      <c r="O271" s="772"/>
      <c r="P271" s="772"/>
      <c r="Q271" s="858"/>
    </row>
    <row r="272" spans="2:17" ht="15" thickBot="1" x14ac:dyDescent="0.35">
      <c r="B272" s="855"/>
      <c r="C272" s="773"/>
      <c r="D272" s="773"/>
      <c r="E272" s="773"/>
      <c r="F272" s="773"/>
      <c r="G272" s="773"/>
      <c r="H272" s="773"/>
      <c r="I272" s="773"/>
      <c r="J272" s="773"/>
      <c r="K272" s="773"/>
      <c r="L272" s="773"/>
      <c r="M272" s="773"/>
      <c r="N272" s="773"/>
      <c r="O272" s="773"/>
      <c r="P272" s="773"/>
      <c r="Q272" s="859"/>
    </row>
    <row r="273" spans="2:17" ht="19.5" customHeight="1" thickTop="1" thickBot="1" x14ac:dyDescent="0.35">
      <c r="B273" s="856"/>
      <c r="C273" s="608" t="s">
        <v>168</v>
      </c>
      <c r="D273" s="609"/>
      <c r="E273" s="610"/>
      <c r="F273" s="51">
        <v>1</v>
      </c>
      <c r="G273" s="128"/>
      <c r="H273" s="608" t="s">
        <v>168</v>
      </c>
      <c r="I273" s="609"/>
      <c r="J273" s="610"/>
      <c r="K273" s="52">
        <v>2</v>
      </c>
      <c r="L273" s="128"/>
      <c r="M273" s="608" t="s">
        <v>168</v>
      </c>
      <c r="N273" s="609"/>
      <c r="O273" s="610"/>
      <c r="P273" s="52">
        <v>3</v>
      </c>
      <c r="Q273" s="860"/>
    </row>
    <row r="274" spans="2:17" ht="15" thickTop="1" x14ac:dyDescent="0.3">
      <c r="B274" s="856"/>
      <c r="C274" s="598" t="s">
        <v>5</v>
      </c>
      <c r="D274" s="755"/>
      <c r="E274" s="755"/>
      <c r="F274" s="602"/>
      <c r="G274" s="28"/>
      <c r="H274" s="630" t="s">
        <v>6</v>
      </c>
      <c r="I274" s="756"/>
      <c r="J274" s="756"/>
      <c r="K274" s="634"/>
      <c r="L274" s="28"/>
      <c r="M274" s="604" t="s">
        <v>7</v>
      </c>
      <c r="N274" s="757"/>
      <c r="O274" s="757"/>
      <c r="P274" s="619"/>
      <c r="Q274" s="860"/>
    </row>
    <row r="275" spans="2:17" ht="15" thickBot="1" x14ac:dyDescent="0.35">
      <c r="B275" s="856"/>
      <c r="C275" s="600"/>
      <c r="D275" s="601"/>
      <c r="E275" s="601"/>
      <c r="F275" s="603"/>
      <c r="G275" s="125"/>
      <c r="H275" s="632"/>
      <c r="I275" s="633"/>
      <c r="J275" s="633"/>
      <c r="K275" s="635"/>
      <c r="L275" s="125"/>
      <c r="M275" s="606"/>
      <c r="N275" s="607"/>
      <c r="O275" s="607"/>
      <c r="P275" s="620"/>
      <c r="Q275" s="860"/>
    </row>
    <row r="276" spans="2:17" ht="15.6" thickTop="1" thickBot="1" x14ac:dyDescent="0.35">
      <c r="B276" s="856"/>
      <c r="C276" s="645" t="s">
        <v>60</v>
      </c>
      <c r="D276" s="646"/>
      <c r="E276" s="647"/>
      <c r="F276" s="30">
        <v>2</v>
      </c>
      <c r="G276" s="125"/>
      <c r="H276" s="636" t="s">
        <v>65</v>
      </c>
      <c r="I276" s="637"/>
      <c r="J276" s="638"/>
      <c r="K276" s="60">
        <v>0</v>
      </c>
      <c r="L276" s="125"/>
      <c r="M276" s="621" t="s">
        <v>70</v>
      </c>
      <c r="N276" s="622"/>
      <c r="O276" s="623"/>
      <c r="P276" s="152">
        <v>1</v>
      </c>
      <c r="Q276" s="860"/>
    </row>
    <row r="277" spans="2:17" ht="15" thickBot="1" x14ac:dyDescent="0.35">
      <c r="B277" s="856"/>
      <c r="C277" s="648" t="s">
        <v>61</v>
      </c>
      <c r="D277" s="649"/>
      <c r="E277" s="650"/>
      <c r="F277" s="31">
        <v>0</v>
      </c>
      <c r="G277" s="125"/>
      <c r="H277" s="639" t="s">
        <v>66</v>
      </c>
      <c r="I277" s="640"/>
      <c r="J277" s="641"/>
      <c r="K277" s="61">
        <v>0</v>
      </c>
      <c r="L277" s="125"/>
      <c r="M277" s="624" t="s">
        <v>71</v>
      </c>
      <c r="N277" s="625"/>
      <c r="O277" s="626"/>
      <c r="P277" s="153">
        <v>0</v>
      </c>
      <c r="Q277" s="860"/>
    </row>
    <row r="278" spans="2:17" ht="15" thickBot="1" x14ac:dyDescent="0.35">
      <c r="B278" s="856"/>
      <c r="C278" s="648" t="s">
        <v>62</v>
      </c>
      <c r="D278" s="649"/>
      <c r="E278" s="650"/>
      <c r="F278" s="32">
        <v>0</v>
      </c>
      <c r="G278" s="125"/>
      <c r="H278" s="639" t="s">
        <v>67</v>
      </c>
      <c r="I278" s="640"/>
      <c r="J278" s="641"/>
      <c r="K278" s="62">
        <v>0</v>
      </c>
      <c r="L278" s="125"/>
      <c r="M278" s="624" t="s">
        <v>72</v>
      </c>
      <c r="N278" s="625"/>
      <c r="O278" s="626"/>
      <c r="P278" s="154">
        <v>0</v>
      </c>
      <c r="Q278" s="860"/>
    </row>
    <row r="279" spans="2:17" ht="15" thickBot="1" x14ac:dyDescent="0.35">
      <c r="B279" s="856"/>
      <c r="C279" s="648" t="s">
        <v>63</v>
      </c>
      <c r="D279" s="649"/>
      <c r="E279" s="650"/>
      <c r="F279" s="32">
        <v>0</v>
      </c>
      <c r="G279" s="125"/>
      <c r="H279" s="639" t="s">
        <v>68</v>
      </c>
      <c r="I279" s="640"/>
      <c r="J279" s="641"/>
      <c r="K279" s="62">
        <v>0</v>
      </c>
      <c r="L279" s="125"/>
      <c r="M279" s="624" t="s">
        <v>73</v>
      </c>
      <c r="N279" s="625"/>
      <c r="O279" s="626"/>
      <c r="P279" s="154">
        <v>0</v>
      </c>
      <c r="Q279" s="860"/>
    </row>
    <row r="280" spans="2:17" ht="15" thickBot="1" x14ac:dyDescent="0.35">
      <c r="B280" s="856"/>
      <c r="C280" s="651" t="s">
        <v>64</v>
      </c>
      <c r="D280" s="652"/>
      <c r="E280" s="653"/>
      <c r="F280" s="33">
        <v>0</v>
      </c>
      <c r="G280" s="125"/>
      <c r="H280" s="642" t="s">
        <v>69</v>
      </c>
      <c r="I280" s="643"/>
      <c r="J280" s="644"/>
      <c r="K280" s="63">
        <v>0</v>
      </c>
      <c r="L280" s="125"/>
      <c r="M280" s="627" t="s">
        <v>74</v>
      </c>
      <c r="N280" s="628"/>
      <c r="O280" s="629"/>
      <c r="P280" s="155">
        <v>0</v>
      </c>
      <c r="Q280" s="860"/>
    </row>
    <row r="281" spans="2:17" ht="15.6" thickTop="1" thickBot="1" x14ac:dyDescent="0.35">
      <c r="B281" s="855"/>
      <c r="C281" s="123"/>
      <c r="D281" s="123"/>
      <c r="E281" s="123"/>
      <c r="F281" s="124"/>
      <c r="G281" s="125"/>
      <c r="H281" s="123"/>
      <c r="I281" s="123"/>
      <c r="J281" s="123"/>
      <c r="K281" s="124"/>
      <c r="L281" s="125"/>
      <c r="M281" s="123"/>
      <c r="N281" s="123"/>
      <c r="O281" s="123"/>
      <c r="P281" s="124"/>
      <c r="Q281" s="859"/>
    </row>
    <row r="282" spans="2:17" ht="19.5" customHeight="1" thickTop="1" thickBot="1" x14ac:dyDescent="0.35">
      <c r="B282" s="856"/>
      <c r="C282" s="608" t="s">
        <v>168</v>
      </c>
      <c r="D282" s="609"/>
      <c r="E282" s="610"/>
      <c r="F282" s="51">
        <v>4</v>
      </c>
      <c r="G282" s="128"/>
      <c r="H282" s="608" t="s">
        <v>168</v>
      </c>
      <c r="I282" s="609"/>
      <c r="J282" s="610"/>
      <c r="K282" s="52">
        <v>5</v>
      </c>
      <c r="L282" s="128"/>
      <c r="M282" s="608" t="s">
        <v>168</v>
      </c>
      <c r="N282" s="609"/>
      <c r="O282" s="610"/>
      <c r="P282" s="52">
        <v>6</v>
      </c>
      <c r="Q282" s="860"/>
    </row>
    <row r="283" spans="2:17" ht="15" thickTop="1" x14ac:dyDescent="0.3">
      <c r="B283" s="856"/>
      <c r="C283" s="699" t="s">
        <v>8</v>
      </c>
      <c r="D283" s="700"/>
      <c r="E283" s="700"/>
      <c r="F283" s="703"/>
      <c r="G283" s="125"/>
      <c r="H283" s="684" t="s">
        <v>79</v>
      </c>
      <c r="I283" s="685"/>
      <c r="J283" s="685"/>
      <c r="K283" s="688"/>
      <c r="L283" s="125"/>
      <c r="M283" s="669" t="s">
        <v>10</v>
      </c>
      <c r="N283" s="670"/>
      <c r="O283" s="670"/>
      <c r="P283" s="673"/>
      <c r="Q283" s="860"/>
    </row>
    <row r="284" spans="2:17" ht="15" thickBot="1" x14ac:dyDescent="0.35">
      <c r="B284" s="856"/>
      <c r="C284" s="701"/>
      <c r="D284" s="702"/>
      <c r="E284" s="702"/>
      <c r="F284" s="704"/>
      <c r="G284" s="125"/>
      <c r="H284" s="686"/>
      <c r="I284" s="687"/>
      <c r="J284" s="687"/>
      <c r="K284" s="689"/>
      <c r="L284" s="125"/>
      <c r="M284" s="671"/>
      <c r="N284" s="672"/>
      <c r="O284" s="672"/>
      <c r="P284" s="674"/>
      <c r="Q284" s="860"/>
    </row>
    <row r="285" spans="2:17" ht="15.6" thickTop="1" thickBot="1" x14ac:dyDescent="0.35">
      <c r="B285" s="856"/>
      <c r="C285" s="705" t="s">
        <v>75</v>
      </c>
      <c r="D285" s="706"/>
      <c r="E285" s="707"/>
      <c r="F285" s="65">
        <v>0</v>
      </c>
      <c r="G285" s="125"/>
      <c r="H285" s="690" t="s">
        <v>80</v>
      </c>
      <c r="I285" s="691"/>
      <c r="J285" s="692"/>
      <c r="K285" s="70">
        <v>0</v>
      </c>
      <c r="L285" s="125"/>
      <c r="M285" s="675" t="s">
        <v>84</v>
      </c>
      <c r="N285" s="676"/>
      <c r="O285" s="677"/>
      <c r="P285" s="157">
        <v>0</v>
      </c>
      <c r="Q285" s="860"/>
    </row>
    <row r="286" spans="2:17" ht="15" thickBot="1" x14ac:dyDescent="0.35">
      <c r="B286" s="856"/>
      <c r="C286" s="708" t="s">
        <v>76</v>
      </c>
      <c r="D286" s="709"/>
      <c r="E286" s="710"/>
      <c r="F286" s="66">
        <v>0</v>
      </c>
      <c r="G286" s="125"/>
      <c r="H286" s="693" t="s">
        <v>166</v>
      </c>
      <c r="I286" s="694"/>
      <c r="J286" s="695"/>
      <c r="K286" s="73">
        <v>0</v>
      </c>
      <c r="L286" s="125"/>
      <c r="M286" s="678" t="s">
        <v>85</v>
      </c>
      <c r="N286" s="679"/>
      <c r="O286" s="680"/>
      <c r="P286" s="158">
        <v>0</v>
      </c>
      <c r="Q286" s="860"/>
    </row>
    <row r="287" spans="2:17" ht="15" thickBot="1" x14ac:dyDescent="0.35">
      <c r="B287" s="856"/>
      <c r="C287" s="708" t="s">
        <v>77</v>
      </c>
      <c r="D287" s="709"/>
      <c r="E287" s="710"/>
      <c r="F287" s="67">
        <v>0</v>
      </c>
      <c r="G287" s="125"/>
      <c r="H287" s="693" t="s">
        <v>81</v>
      </c>
      <c r="I287" s="694"/>
      <c r="J287" s="695"/>
      <c r="K287" s="71">
        <v>0</v>
      </c>
      <c r="L287" s="125"/>
      <c r="M287" s="678" t="s">
        <v>86</v>
      </c>
      <c r="N287" s="679"/>
      <c r="O287" s="680"/>
      <c r="P287" s="159">
        <v>0</v>
      </c>
      <c r="Q287" s="860"/>
    </row>
    <row r="288" spans="2:17" ht="15" thickBot="1" x14ac:dyDescent="0.35">
      <c r="B288" s="856"/>
      <c r="C288" s="708" t="s">
        <v>78</v>
      </c>
      <c r="D288" s="709"/>
      <c r="E288" s="710"/>
      <c r="F288" s="67">
        <v>0</v>
      </c>
      <c r="G288" s="125"/>
      <c r="H288" s="693" t="s">
        <v>82</v>
      </c>
      <c r="I288" s="694"/>
      <c r="J288" s="695"/>
      <c r="K288" s="71">
        <v>0</v>
      </c>
      <c r="L288" s="125"/>
      <c r="M288" s="678" t="s">
        <v>87</v>
      </c>
      <c r="N288" s="679"/>
      <c r="O288" s="680"/>
      <c r="P288" s="159">
        <v>0</v>
      </c>
      <c r="Q288" s="860"/>
    </row>
    <row r="289" spans="2:17" ht="15" thickBot="1" x14ac:dyDescent="0.35">
      <c r="B289" s="856"/>
      <c r="C289" s="681"/>
      <c r="D289" s="682"/>
      <c r="E289" s="683"/>
      <c r="F289" s="68"/>
      <c r="G289" s="125"/>
      <c r="H289" s="696" t="s">
        <v>83</v>
      </c>
      <c r="I289" s="697"/>
      <c r="J289" s="698"/>
      <c r="K289" s="74">
        <v>0</v>
      </c>
      <c r="L289" s="125"/>
      <c r="M289" s="654" t="s">
        <v>88</v>
      </c>
      <c r="N289" s="655"/>
      <c r="O289" s="656"/>
      <c r="P289" s="160">
        <v>0</v>
      </c>
      <c r="Q289" s="860"/>
    </row>
    <row r="290" spans="2:17" ht="15.6" thickTop="1" thickBot="1" x14ac:dyDescent="0.35">
      <c r="B290" s="855"/>
      <c r="C290" s="123"/>
      <c r="D290" s="123"/>
      <c r="E290" s="123"/>
      <c r="F290" s="124"/>
      <c r="G290" s="125"/>
      <c r="H290" s="123"/>
      <c r="I290" s="123"/>
      <c r="J290" s="123"/>
      <c r="K290" s="124"/>
      <c r="L290" s="125"/>
      <c r="M290" s="123"/>
      <c r="N290" s="123"/>
      <c r="O290" s="123"/>
      <c r="P290" s="124"/>
      <c r="Q290" s="859"/>
    </row>
    <row r="291" spans="2:17" ht="19.5" customHeight="1" thickTop="1" thickBot="1" x14ac:dyDescent="0.35">
      <c r="B291" s="856"/>
      <c r="C291" s="608" t="s">
        <v>168</v>
      </c>
      <c r="D291" s="609"/>
      <c r="E291" s="610"/>
      <c r="F291" s="51">
        <v>7</v>
      </c>
      <c r="G291" s="128"/>
      <c r="H291" s="608" t="s">
        <v>168</v>
      </c>
      <c r="I291" s="609"/>
      <c r="J291" s="610"/>
      <c r="K291" s="52">
        <v>8</v>
      </c>
      <c r="L291" s="128"/>
      <c r="M291" s="608" t="s">
        <v>168</v>
      </c>
      <c r="N291" s="609"/>
      <c r="O291" s="610"/>
      <c r="P291" s="52">
        <v>9</v>
      </c>
      <c r="Q291" s="860"/>
    </row>
    <row r="292" spans="2:17" ht="15" thickTop="1" x14ac:dyDescent="0.3">
      <c r="B292" s="856"/>
      <c r="C292" s="657" t="s">
        <v>19</v>
      </c>
      <c r="D292" s="658"/>
      <c r="E292" s="658"/>
      <c r="F292" s="661"/>
      <c r="G292" s="125"/>
      <c r="H292" s="657" t="s">
        <v>20</v>
      </c>
      <c r="I292" s="658"/>
      <c r="J292" s="658"/>
      <c r="K292" s="661"/>
      <c r="L292" s="125"/>
      <c r="M292" s="657" t="s">
        <v>169</v>
      </c>
      <c r="N292" s="658"/>
      <c r="O292" s="658"/>
      <c r="P292" s="661"/>
      <c r="Q292" s="860"/>
    </row>
    <row r="293" spans="2:17" ht="15" thickBot="1" x14ac:dyDescent="0.35">
      <c r="B293" s="856"/>
      <c r="C293" s="659"/>
      <c r="D293" s="660"/>
      <c r="E293" s="660"/>
      <c r="F293" s="662"/>
      <c r="G293" s="125"/>
      <c r="H293" s="659"/>
      <c r="I293" s="660"/>
      <c r="J293" s="660"/>
      <c r="K293" s="662"/>
      <c r="L293" s="125"/>
      <c r="M293" s="659"/>
      <c r="N293" s="660"/>
      <c r="O293" s="660"/>
      <c r="P293" s="662"/>
      <c r="Q293" s="860"/>
    </row>
    <row r="294" spans="2:17" ht="15.6" thickTop="1" thickBot="1" x14ac:dyDescent="0.35">
      <c r="B294" s="856"/>
      <c r="C294" s="774" t="s">
        <v>89</v>
      </c>
      <c r="D294" s="775"/>
      <c r="E294" s="776"/>
      <c r="F294" s="34">
        <v>1</v>
      </c>
      <c r="G294" s="125"/>
      <c r="H294" s="663" t="s">
        <v>94</v>
      </c>
      <c r="I294" s="664"/>
      <c r="J294" s="665"/>
      <c r="K294" s="34">
        <v>1</v>
      </c>
      <c r="L294" s="125"/>
      <c r="M294" s="663" t="s">
        <v>99</v>
      </c>
      <c r="N294" s="664"/>
      <c r="O294" s="665"/>
      <c r="P294" s="34">
        <v>0</v>
      </c>
      <c r="Q294" s="860"/>
    </row>
    <row r="295" spans="2:17" ht="15" thickBot="1" x14ac:dyDescent="0.35">
      <c r="B295" s="856"/>
      <c r="C295" s="666" t="s">
        <v>90</v>
      </c>
      <c r="D295" s="667"/>
      <c r="E295" s="668"/>
      <c r="F295" s="35">
        <v>1</v>
      </c>
      <c r="G295" s="125"/>
      <c r="H295" s="666" t="s">
        <v>95</v>
      </c>
      <c r="I295" s="667"/>
      <c r="J295" s="668"/>
      <c r="K295" s="35">
        <v>8</v>
      </c>
      <c r="L295" s="125"/>
      <c r="M295" s="666" t="s">
        <v>100</v>
      </c>
      <c r="N295" s="667"/>
      <c r="O295" s="668"/>
      <c r="P295" s="35">
        <v>0</v>
      </c>
      <c r="Q295" s="860"/>
    </row>
    <row r="296" spans="2:17" ht="15" thickBot="1" x14ac:dyDescent="0.35">
      <c r="B296" s="856"/>
      <c r="C296" s="666" t="s">
        <v>91</v>
      </c>
      <c r="D296" s="667"/>
      <c r="E296" s="668"/>
      <c r="F296" s="36">
        <v>1</v>
      </c>
      <c r="G296" s="125"/>
      <c r="H296" s="666" t="s">
        <v>96</v>
      </c>
      <c r="I296" s="667"/>
      <c r="J296" s="668"/>
      <c r="K296" s="36">
        <v>0</v>
      </c>
      <c r="L296" s="125"/>
      <c r="M296" s="666" t="s">
        <v>101</v>
      </c>
      <c r="N296" s="667"/>
      <c r="O296" s="668"/>
      <c r="P296" s="36">
        <v>0</v>
      </c>
      <c r="Q296" s="860"/>
    </row>
    <row r="297" spans="2:17" ht="15" thickBot="1" x14ac:dyDescent="0.35">
      <c r="B297" s="856"/>
      <c r="C297" s="666" t="s">
        <v>92</v>
      </c>
      <c r="D297" s="667"/>
      <c r="E297" s="668"/>
      <c r="F297" s="36">
        <v>1</v>
      </c>
      <c r="G297" s="125"/>
      <c r="H297" s="666" t="s">
        <v>97</v>
      </c>
      <c r="I297" s="667"/>
      <c r="J297" s="668"/>
      <c r="K297" s="36">
        <v>2</v>
      </c>
      <c r="L297" s="125"/>
      <c r="M297" s="666" t="s">
        <v>102</v>
      </c>
      <c r="N297" s="667"/>
      <c r="O297" s="668"/>
      <c r="P297" s="36">
        <v>0</v>
      </c>
      <c r="Q297" s="860"/>
    </row>
    <row r="298" spans="2:17" ht="15" thickBot="1" x14ac:dyDescent="0.35">
      <c r="B298" s="856"/>
      <c r="C298" s="719" t="s">
        <v>93</v>
      </c>
      <c r="D298" s="720"/>
      <c r="E298" s="721"/>
      <c r="F298" s="37">
        <v>0</v>
      </c>
      <c r="G298" s="125"/>
      <c r="H298" s="719" t="s">
        <v>98</v>
      </c>
      <c r="I298" s="720"/>
      <c r="J298" s="721"/>
      <c r="K298" s="37">
        <v>1</v>
      </c>
      <c r="L298" s="125"/>
      <c r="M298" s="719" t="s">
        <v>103</v>
      </c>
      <c r="N298" s="720"/>
      <c r="O298" s="721"/>
      <c r="P298" s="37">
        <v>0</v>
      </c>
      <c r="Q298" s="860"/>
    </row>
    <row r="299" spans="2:17" ht="15.6" thickTop="1" thickBot="1" x14ac:dyDescent="0.35">
      <c r="B299" s="855"/>
      <c r="C299" s="123"/>
      <c r="D299" s="123"/>
      <c r="E299" s="123"/>
      <c r="F299" s="124"/>
      <c r="G299" s="125"/>
      <c r="H299" s="123"/>
      <c r="I299" s="123"/>
      <c r="J299" s="123"/>
      <c r="K299" s="124"/>
      <c r="L299" s="125"/>
      <c r="M299" s="123"/>
      <c r="N299" s="123"/>
      <c r="O299" s="123"/>
      <c r="P299" s="124"/>
      <c r="Q299" s="859"/>
    </row>
    <row r="300" spans="2:17" ht="19.5" customHeight="1" thickTop="1" thickBot="1" x14ac:dyDescent="0.35">
      <c r="B300" s="856"/>
      <c r="C300" s="608" t="s">
        <v>168</v>
      </c>
      <c r="D300" s="609"/>
      <c r="E300" s="610"/>
      <c r="F300" s="51">
        <v>10</v>
      </c>
      <c r="G300" s="128"/>
      <c r="H300" s="608" t="s">
        <v>168</v>
      </c>
      <c r="I300" s="609"/>
      <c r="J300" s="610"/>
      <c r="K300" s="52">
        <v>11</v>
      </c>
      <c r="L300" s="128"/>
      <c r="M300" s="608" t="s">
        <v>168</v>
      </c>
      <c r="N300" s="609"/>
      <c r="O300" s="610"/>
      <c r="P300" s="52">
        <v>12</v>
      </c>
      <c r="Q300" s="860"/>
    </row>
    <row r="301" spans="2:17" ht="15" thickTop="1" x14ac:dyDescent="0.3">
      <c r="B301" s="856"/>
      <c r="C301" s="657" t="s">
        <v>21</v>
      </c>
      <c r="D301" s="658"/>
      <c r="E301" s="658"/>
      <c r="F301" s="661"/>
      <c r="G301" s="125"/>
      <c r="H301" s="657" t="s">
        <v>22</v>
      </c>
      <c r="I301" s="658"/>
      <c r="J301" s="658"/>
      <c r="K301" s="661"/>
      <c r="L301" s="125"/>
      <c r="M301" s="657" t="s">
        <v>23</v>
      </c>
      <c r="N301" s="658"/>
      <c r="O301" s="658"/>
      <c r="P301" s="661"/>
      <c r="Q301" s="860"/>
    </row>
    <row r="302" spans="2:17" ht="15" thickBot="1" x14ac:dyDescent="0.35">
      <c r="B302" s="856"/>
      <c r="C302" s="659"/>
      <c r="D302" s="660"/>
      <c r="E302" s="660"/>
      <c r="F302" s="662"/>
      <c r="G302" s="125"/>
      <c r="H302" s="659"/>
      <c r="I302" s="660"/>
      <c r="J302" s="660"/>
      <c r="K302" s="662"/>
      <c r="L302" s="125"/>
      <c r="M302" s="659"/>
      <c r="N302" s="660"/>
      <c r="O302" s="660"/>
      <c r="P302" s="662"/>
      <c r="Q302" s="860"/>
    </row>
    <row r="303" spans="2:17" ht="15.6" thickTop="1" thickBot="1" x14ac:dyDescent="0.35">
      <c r="B303" s="856"/>
      <c r="C303" s="663" t="s">
        <v>104</v>
      </c>
      <c r="D303" s="664"/>
      <c r="E303" s="665"/>
      <c r="F303" s="34">
        <v>2</v>
      </c>
      <c r="G303" s="125"/>
      <c r="H303" s="663" t="s">
        <v>109</v>
      </c>
      <c r="I303" s="664"/>
      <c r="J303" s="665"/>
      <c r="K303" s="34">
        <v>1</v>
      </c>
      <c r="L303" s="125"/>
      <c r="M303" s="663" t="s">
        <v>149</v>
      </c>
      <c r="N303" s="664"/>
      <c r="O303" s="665"/>
      <c r="P303" s="34">
        <v>0</v>
      </c>
      <c r="Q303" s="860"/>
    </row>
    <row r="304" spans="2:17" ht="15" thickBot="1" x14ac:dyDescent="0.35">
      <c r="B304" s="856"/>
      <c r="C304" s="666" t="s">
        <v>105</v>
      </c>
      <c r="D304" s="667"/>
      <c r="E304" s="668"/>
      <c r="F304" s="35">
        <v>0</v>
      </c>
      <c r="G304" s="125"/>
      <c r="H304" s="666" t="s">
        <v>110</v>
      </c>
      <c r="I304" s="667"/>
      <c r="J304" s="668"/>
      <c r="K304" s="35">
        <v>2</v>
      </c>
      <c r="L304" s="125"/>
      <c r="M304" s="666" t="s">
        <v>150</v>
      </c>
      <c r="N304" s="667"/>
      <c r="O304" s="668"/>
      <c r="P304" s="35">
        <v>0</v>
      </c>
      <c r="Q304" s="860"/>
    </row>
    <row r="305" spans="2:17" ht="15" thickBot="1" x14ac:dyDescent="0.35">
      <c r="B305" s="856"/>
      <c r="C305" s="666" t="s">
        <v>106</v>
      </c>
      <c r="D305" s="667"/>
      <c r="E305" s="668"/>
      <c r="F305" s="36">
        <v>0</v>
      </c>
      <c r="G305" s="125"/>
      <c r="H305" s="666" t="s">
        <v>111</v>
      </c>
      <c r="I305" s="667"/>
      <c r="J305" s="668"/>
      <c r="K305" s="36">
        <v>0</v>
      </c>
      <c r="L305" s="125"/>
      <c r="M305" s="666" t="s">
        <v>151</v>
      </c>
      <c r="N305" s="667"/>
      <c r="O305" s="668"/>
      <c r="P305" s="36">
        <v>0</v>
      </c>
      <c r="Q305" s="860"/>
    </row>
    <row r="306" spans="2:17" ht="15" thickBot="1" x14ac:dyDescent="0.35">
      <c r="B306" s="856"/>
      <c r="C306" s="666" t="s">
        <v>107</v>
      </c>
      <c r="D306" s="667"/>
      <c r="E306" s="668"/>
      <c r="F306" s="36">
        <v>0</v>
      </c>
      <c r="G306" s="125"/>
      <c r="H306" s="666" t="s">
        <v>112</v>
      </c>
      <c r="I306" s="667"/>
      <c r="J306" s="668"/>
      <c r="K306" s="36">
        <v>0</v>
      </c>
      <c r="L306" s="125"/>
      <c r="M306" s="666" t="s">
        <v>152</v>
      </c>
      <c r="N306" s="667"/>
      <c r="O306" s="668"/>
      <c r="P306" s="36">
        <v>0</v>
      </c>
      <c r="Q306" s="860"/>
    </row>
    <row r="307" spans="2:17" ht="15" thickBot="1" x14ac:dyDescent="0.35">
      <c r="B307" s="856"/>
      <c r="C307" s="719" t="s">
        <v>108</v>
      </c>
      <c r="D307" s="720"/>
      <c r="E307" s="721"/>
      <c r="F307" s="37">
        <v>3</v>
      </c>
      <c r="G307" s="125"/>
      <c r="H307" s="719" t="s">
        <v>113</v>
      </c>
      <c r="I307" s="720"/>
      <c r="J307" s="721"/>
      <c r="K307" s="37">
        <v>0</v>
      </c>
      <c r="L307" s="125"/>
      <c r="M307" s="719" t="s">
        <v>153</v>
      </c>
      <c r="N307" s="720"/>
      <c r="O307" s="721"/>
      <c r="P307" s="37">
        <v>1</v>
      </c>
      <c r="Q307" s="860"/>
    </row>
    <row r="308" spans="2:17" ht="15.6" thickTop="1" thickBot="1" x14ac:dyDescent="0.35">
      <c r="B308" s="855"/>
      <c r="C308" s="123"/>
      <c r="D308" s="123"/>
      <c r="E308" s="123"/>
      <c r="F308" s="124"/>
      <c r="G308" s="125"/>
      <c r="H308" s="123"/>
      <c r="I308" s="123"/>
      <c r="J308" s="123"/>
      <c r="K308" s="124"/>
      <c r="L308" s="125"/>
      <c r="M308" s="123"/>
      <c r="N308" s="123"/>
      <c r="O308" s="123"/>
      <c r="P308" s="124"/>
      <c r="Q308" s="859"/>
    </row>
    <row r="309" spans="2:17" ht="19.2" thickTop="1" thickBot="1" x14ac:dyDescent="0.35">
      <c r="B309" s="856"/>
      <c r="C309" s="608" t="s">
        <v>168</v>
      </c>
      <c r="D309" s="609"/>
      <c r="E309" s="610"/>
      <c r="F309" s="51">
        <v>13</v>
      </c>
      <c r="G309" s="125"/>
      <c r="H309" s="125"/>
      <c r="I309" s="125"/>
      <c r="J309" s="125"/>
      <c r="K309" s="127"/>
      <c r="L309" s="125"/>
      <c r="M309" s="125"/>
      <c r="N309" s="125"/>
      <c r="O309" s="125"/>
      <c r="P309" s="127"/>
      <c r="Q309" s="859"/>
    </row>
    <row r="310" spans="2:17" ht="15" thickTop="1" x14ac:dyDescent="0.3">
      <c r="B310" s="856"/>
      <c r="C310" s="657" t="s">
        <v>24</v>
      </c>
      <c r="D310" s="658"/>
      <c r="E310" s="658"/>
      <c r="F310" s="661"/>
      <c r="G310" s="125"/>
      <c r="H310" s="125"/>
      <c r="I310" s="125"/>
      <c r="J310" s="125"/>
      <c r="K310" s="777" t="s">
        <v>154</v>
      </c>
      <c r="L310" s="777"/>
      <c r="M310" s="777"/>
      <c r="N310" s="125"/>
      <c r="O310" s="125"/>
      <c r="P310" s="127"/>
      <c r="Q310" s="859"/>
    </row>
    <row r="311" spans="2:17" ht="15" thickBot="1" x14ac:dyDescent="0.35">
      <c r="B311" s="856"/>
      <c r="C311" s="659"/>
      <c r="D311" s="660"/>
      <c r="E311" s="660"/>
      <c r="F311" s="662"/>
      <c r="G311" s="125"/>
      <c r="H311" s="125"/>
      <c r="I311" s="125"/>
      <c r="J311" s="125"/>
      <c r="K311" s="777"/>
      <c r="L311" s="777"/>
      <c r="M311" s="777"/>
      <c r="N311" s="125"/>
      <c r="O311" s="125"/>
      <c r="P311" s="127"/>
      <c r="Q311" s="859"/>
    </row>
    <row r="312" spans="2:17" ht="16.5" customHeight="1" thickTop="1" thickBot="1" x14ac:dyDescent="0.35">
      <c r="B312" s="856"/>
      <c r="C312" s="663" t="s">
        <v>114</v>
      </c>
      <c r="D312" s="664"/>
      <c r="E312" s="665"/>
      <c r="F312" s="34">
        <v>0</v>
      </c>
      <c r="G312" s="125"/>
      <c r="H312" s="125"/>
      <c r="I312" s="125"/>
      <c r="J312" s="125"/>
      <c r="K312" s="777"/>
      <c r="L312" s="777"/>
      <c r="M312" s="777"/>
      <c r="N312" s="125"/>
      <c r="O312" s="125"/>
      <c r="P312" s="127"/>
      <c r="Q312" s="859"/>
    </row>
    <row r="313" spans="2:17" ht="15.75" customHeight="1" thickBot="1" x14ac:dyDescent="0.35">
      <c r="B313" s="856"/>
      <c r="C313" s="666" t="s">
        <v>115</v>
      </c>
      <c r="D313" s="667"/>
      <c r="E313" s="668"/>
      <c r="F313" s="35">
        <v>0</v>
      </c>
      <c r="G313" s="125"/>
      <c r="H313" s="125"/>
      <c r="I313" s="125"/>
      <c r="J313" s="125"/>
      <c r="K313" s="777"/>
      <c r="L313" s="777"/>
      <c r="M313" s="777"/>
      <c r="N313" s="125"/>
      <c r="O313" s="125"/>
      <c r="P313" s="127"/>
      <c r="Q313" s="859"/>
    </row>
    <row r="314" spans="2:17" ht="15.75" customHeight="1" thickBot="1" x14ac:dyDescent="0.35">
      <c r="B314" s="856"/>
      <c r="C314" s="666" t="s">
        <v>116</v>
      </c>
      <c r="D314" s="667"/>
      <c r="E314" s="668"/>
      <c r="F314" s="36">
        <v>0</v>
      </c>
      <c r="G314" s="125"/>
      <c r="H314" s="125"/>
      <c r="I314" s="125"/>
      <c r="J314" s="125"/>
      <c r="K314" s="777"/>
      <c r="L314" s="777"/>
      <c r="M314" s="777"/>
      <c r="N314" s="125"/>
      <c r="O314" s="125"/>
      <c r="P314" s="127"/>
      <c r="Q314" s="859"/>
    </row>
    <row r="315" spans="2:17" ht="15.75" customHeight="1" thickBot="1" x14ac:dyDescent="0.35">
      <c r="B315" s="856"/>
      <c r="C315" s="666" t="s">
        <v>117</v>
      </c>
      <c r="D315" s="667"/>
      <c r="E315" s="668"/>
      <c r="F315" s="36">
        <v>0</v>
      </c>
      <c r="G315" s="125"/>
      <c r="H315" s="125"/>
      <c r="I315" s="125"/>
      <c r="J315" s="125"/>
      <c r="K315" s="777"/>
      <c r="L315" s="777"/>
      <c r="M315" s="777"/>
      <c r="N315" s="125"/>
      <c r="O315" s="125"/>
      <c r="P315" s="127"/>
      <c r="Q315" s="859"/>
    </row>
    <row r="316" spans="2:17" ht="15.75" customHeight="1" thickBot="1" x14ac:dyDescent="0.35">
      <c r="B316" s="856"/>
      <c r="C316" s="719" t="s">
        <v>118</v>
      </c>
      <c r="D316" s="720"/>
      <c r="E316" s="721"/>
      <c r="F316" s="37">
        <v>0</v>
      </c>
      <c r="G316" s="125"/>
      <c r="H316" s="125"/>
      <c r="I316" s="125"/>
      <c r="J316" s="125"/>
      <c r="K316" s="127"/>
      <c r="L316" s="125"/>
      <c r="M316" s="125"/>
      <c r="N316" s="125"/>
      <c r="O316" s="125"/>
      <c r="P316" s="127"/>
      <c r="Q316" s="859"/>
    </row>
    <row r="317" spans="2:17" ht="15.75" customHeight="1" thickTop="1" thickBot="1" x14ac:dyDescent="0.35">
      <c r="B317" s="855"/>
      <c r="C317" s="123"/>
      <c r="D317" s="123"/>
      <c r="E317" s="123"/>
      <c r="F317" s="124"/>
      <c r="G317" s="125"/>
      <c r="H317" s="125"/>
      <c r="I317" s="125"/>
      <c r="J317" s="125"/>
      <c r="K317" s="127"/>
      <c r="L317" s="125"/>
      <c r="M317" s="125"/>
      <c r="N317" s="125"/>
      <c r="O317" s="125"/>
      <c r="P317" s="127"/>
      <c r="Q317" s="859"/>
    </row>
    <row r="318" spans="2:17" ht="16.5" customHeight="1" thickTop="1" thickBot="1" x14ac:dyDescent="0.35">
      <c r="B318" s="856"/>
      <c r="C318" s="608" t="s">
        <v>168</v>
      </c>
      <c r="D318" s="609"/>
      <c r="E318" s="610"/>
      <c r="F318" s="51">
        <v>14</v>
      </c>
      <c r="G318" s="128"/>
      <c r="H318" s="608" t="s">
        <v>168</v>
      </c>
      <c r="I318" s="609"/>
      <c r="J318" s="610"/>
      <c r="K318" s="52">
        <v>15</v>
      </c>
      <c r="L318" s="128"/>
      <c r="M318" s="608" t="s">
        <v>168</v>
      </c>
      <c r="N318" s="609"/>
      <c r="O318" s="610"/>
      <c r="P318" s="52">
        <v>16</v>
      </c>
      <c r="Q318" s="860"/>
    </row>
    <row r="319" spans="2:17" ht="15" thickTop="1" x14ac:dyDescent="0.3">
      <c r="B319" s="856"/>
      <c r="C319" s="736" t="s">
        <v>26</v>
      </c>
      <c r="D319" s="737"/>
      <c r="E319" s="737"/>
      <c r="F319" s="717"/>
      <c r="G319" s="125"/>
      <c r="H319" s="732" t="s">
        <v>27</v>
      </c>
      <c r="I319" s="733"/>
      <c r="J319" s="733"/>
      <c r="K319" s="717"/>
      <c r="L319" s="125"/>
      <c r="M319" s="749" t="s">
        <v>28</v>
      </c>
      <c r="N319" s="750"/>
      <c r="O319" s="750"/>
      <c r="P319" s="717"/>
      <c r="Q319" s="860"/>
    </row>
    <row r="320" spans="2:17" ht="15" thickBot="1" x14ac:dyDescent="0.35">
      <c r="B320" s="856"/>
      <c r="C320" s="738"/>
      <c r="D320" s="739"/>
      <c r="E320" s="739"/>
      <c r="F320" s="718"/>
      <c r="G320" s="125"/>
      <c r="H320" s="734"/>
      <c r="I320" s="735"/>
      <c r="J320" s="735"/>
      <c r="K320" s="718"/>
      <c r="L320" s="125"/>
      <c r="M320" s="751"/>
      <c r="N320" s="752"/>
      <c r="O320" s="752"/>
      <c r="P320" s="718"/>
      <c r="Q320" s="860"/>
    </row>
    <row r="321" spans="2:17" ht="15.6" thickTop="1" thickBot="1" x14ac:dyDescent="0.35">
      <c r="B321" s="856"/>
      <c r="C321" s="711" t="s">
        <v>119</v>
      </c>
      <c r="D321" s="712"/>
      <c r="E321" s="713"/>
      <c r="F321" s="38">
        <v>0</v>
      </c>
      <c r="G321" s="125"/>
      <c r="H321" s="711" t="s">
        <v>123</v>
      </c>
      <c r="I321" s="712"/>
      <c r="J321" s="713"/>
      <c r="K321" s="38">
        <v>39</v>
      </c>
      <c r="L321" s="125"/>
      <c r="M321" s="711" t="s">
        <v>128</v>
      </c>
      <c r="N321" s="712"/>
      <c r="O321" s="713"/>
      <c r="P321" s="38">
        <v>9</v>
      </c>
      <c r="Q321" s="860"/>
    </row>
    <row r="322" spans="2:17" ht="15" thickBot="1" x14ac:dyDescent="0.35">
      <c r="B322" s="856"/>
      <c r="C322" s="714" t="s">
        <v>120</v>
      </c>
      <c r="D322" s="715"/>
      <c r="E322" s="716"/>
      <c r="F322" s="39">
        <v>1</v>
      </c>
      <c r="G322" s="125"/>
      <c r="H322" s="714" t="s">
        <v>124</v>
      </c>
      <c r="I322" s="715"/>
      <c r="J322" s="716"/>
      <c r="K322" s="39">
        <v>13</v>
      </c>
      <c r="L322" s="125"/>
      <c r="M322" s="714" t="s">
        <v>129</v>
      </c>
      <c r="N322" s="715"/>
      <c r="O322" s="716"/>
      <c r="P322" s="39">
        <v>0</v>
      </c>
      <c r="Q322" s="860"/>
    </row>
    <row r="323" spans="2:17" ht="15" thickBot="1" x14ac:dyDescent="0.35">
      <c r="B323" s="856"/>
      <c r="C323" s="714" t="s">
        <v>121</v>
      </c>
      <c r="D323" s="715"/>
      <c r="E323" s="716"/>
      <c r="F323" s="40">
        <v>0</v>
      </c>
      <c r="G323" s="125"/>
      <c r="H323" s="714" t="s">
        <v>125</v>
      </c>
      <c r="I323" s="715"/>
      <c r="J323" s="716"/>
      <c r="K323" s="40">
        <v>4</v>
      </c>
      <c r="L323" s="125"/>
      <c r="M323" s="714" t="s">
        <v>130</v>
      </c>
      <c r="N323" s="715"/>
      <c r="O323" s="716"/>
      <c r="P323" s="40">
        <v>0</v>
      </c>
      <c r="Q323" s="860"/>
    </row>
    <row r="324" spans="2:17" ht="15" thickBot="1" x14ac:dyDescent="0.35">
      <c r="B324" s="856"/>
      <c r="C324" s="714" t="s">
        <v>167</v>
      </c>
      <c r="D324" s="715"/>
      <c r="E324" s="716"/>
      <c r="F324" s="40">
        <v>0</v>
      </c>
      <c r="G324" s="125"/>
      <c r="H324" s="714" t="s">
        <v>126</v>
      </c>
      <c r="I324" s="715"/>
      <c r="J324" s="716"/>
      <c r="K324" s="40">
        <v>0</v>
      </c>
      <c r="L324" s="125"/>
      <c r="M324" s="714" t="s">
        <v>131</v>
      </c>
      <c r="N324" s="715"/>
      <c r="O324" s="716"/>
      <c r="P324" s="40">
        <v>0</v>
      </c>
      <c r="Q324" s="860"/>
    </row>
    <row r="325" spans="2:17" ht="15" thickBot="1" x14ac:dyDescent="0.35">
      <c r="B325" s="856"/>
      <c r="C325" s="729" t="s">
        <v>122</v>
      </c>
      <c r="D325" s="730"/>
      <c r="E325" s="731"/>
      <c r="F325" s="41">
        <v>0</v>
      </c>
      <c r="G325" s="125"/>
      <c r="H325" s="729" t="s">
        <v>127</v>
      </c>
      <c r="I325" s="730"/>
      <c r="J325" s="731"/>
      <c r="K325" s="41">
        <v>6</v>
      </c>
      <c r="L325" s="125"/>
      <c r="M325" s="729" t="s">
        <v>132</v>
      </c>
      <c r="N325" s="730"/>
      <c r="O325" s="731"/>
      <c r="P325" s="41">
        <v>0</v>
      </c>
      <c r="Q325" s="860"/>
    </row>
    <row r="326" spans="2:17" ht="15.6" thickTop="1" thickBot="1" x14ac:dyDescent="0.35">
      <c r="B326" s="855"/>
      <c r="C326" s="123"/>
      <c r="D326" s="123"/>
      <c r="E326" s="123"/>
      <c r="F326" s="124"/>
      <c r="G326" s="125"/>
      <c r="H326" s="123"/>
      <c r="I326" s="123"/>
      <c r="J326" s="123"/>
      <c r="K326" s="124"/>
      <c r="L326" s="125"/>
      <c r="M326" s="123"/>
      <c r="N326" s="77"/>
      <c r="O326" s="77"/>
      <c r="P326" s="126"/>
      <c r="Q326" s="859"/>
    </row>
    <row r="327" spans="2:17" ht="19.5" customHeight="1" thickTop="1" thickBot="1" x14ac:dyDescent="0.35">
      <c r="B327" s="856"/>
      <c r="C327" s="608" t="s">
        <v>168</v>
      </c>
      <c r="D327" s="609"/>
      <c r="E327" s="610"/>
      <c r="F327" s="51">
        <v>17</v>
      </c>
      <c r="G327" s="128"/>
      <c r="H327" s="608" t="s">
        <v>168</v>
      </c>
      <c r="I327" s="609"/>
      <c r="J327" s="610"/>
      <c r="K327" s="52">
        <v>18</v>
      </c>
      <c r="L327" s="128"/>
      <c r="M327" s="608" t="s">
        <v>168</v>
      </c>
      <c r="N327" s="609"/>
      <c r="O327" s="610"/>
      <c r="P327" s="52">
        <v>19</v>
      </c>
      <c r="Q327" s="860"/>
    </row>
    <row r="328" spans="2:17" ht="15" thickTop="1" x14ac:dyDescent="0.3">
      <c r="B328" s="856"/>
      <c r="C328" s="749" t="s">
        <v>29</v>
      </c>
      <c r="D328" s="750"/>
      <c r="E328" s="750"/>
      <c r="F328" s="717"/>
      <c r="G328" s="125"/>
      <c r="H328" s="749" t="s">
        <v>30</v>
      </c>
      <c r="I328" s="750"/>
      <c r="J328" s="750"/>
      <c r="K328" s="717"/>
      <c r="L328" s="125"/>
      <c r="M328" s="740" t="s">
        <v>143</v>
      </c>
      <c r="N328" s="741"/>
      <c r="O328" s="741"/>
      <c r="P328" s="717"/>
      <c r="Q328" s="860"/>
    </row>
    <row r="329" spans="2:17" ht="26.25" customHeight="1" thickBot="1" x14ac:dyDescent="0.35">
      <c r="B329" s="856"/>
      <c r="C329" s="751"/>
      <c r="D329" s="752"/>
      <c r="E329" s="752"/>
      <c r="F329" s="718"/>
      <c r="G329" s="125"/>
      <c r="H329" s="751"/>
      <c r="I329" s="752"/>
      <c r="J329" s="752"/>
      <c r="K329" s="718"/>
      <c r="L329" s="125"/>
      <c r="M329" s="742"/>
      <c r="N329" s="743"/>
      <c r="O329" s="743"/>
      <c r="P329" s="718"/>
      <c r="Q329" s="860"/>
    </row>
    <row r="330" spans="2:17" ht="15.6" thickTop="1" thickBot="1" x14ac:dyDescent="0.35">
      <c r="B330" s="856"/>
      <c r="C330" s="711" t="s">
        <v>133</v>
      </c>
      <c r="D330" s="712"/>
      <c r="E330" s="713"/>
      <c r="F330" s="38">
        <v>2</v>
      </c>
      <c r="G330" s="125"/>
      <c r="H330" s="711" t="s">
        <v>138</v>
      </c>
      <c r="I330" s="712"/>
      <c r="J330" s="713"/>
      <c r="K330" s="38">
        <v>0</v>
      </c>
      <c r="L330" s="125"/>
      <c r="M330" s="711" t="s">
        <v>144</v>
      </c>
      <c r="N330" s="712"/>
      <c r="O330" s="713"/>
      <c r="P330" s="38">
        <v>0</v>
      </c>
      <c r="Q330" s="860"/>
    </row>
    <row r="331" spans="2:17" ht="15" thickBot="1" x14ac:dyDescent="0.35">
      <c r="B331" s="856"/>
      <c r="C331" s="714" t="s">
        <v>134</v>
      </c>
      <c r="D331" s="715"/>
      <c r="E331" s="716"/>
      <c r="F331" s="39">
        <v>1</v>
      </c>
      <c r="G331" s="125"/>
      <c r="H331" s="714" t="s">
        <v>139</v>
      </c>
      <c r="I331" s="715"/>
      <c r="J331" s="716"/>
      <c r="K331" s="39">
        <v>1</v>
      </c>
      <c r="L331" s="125"/>
      <c r="M331" s="714" t="s">
        <v>145</v>
      </c>
      <c r="N331" s="715"/>
      <c r="O331" s="716"/>
      <c r="P331" s="39">
        <v>0</v>
      </c>
      <c r="Q331" s="860"/>
    </row>
    <row r="332" spans="2:17" ht="15" thickBot="1" x14ac:dyDescent="0.35">
      <c r="B332" s="856"/>
      <c r="C332" s="714" t="s">
        <v>135</v>
      </c>
      <c r="D332" s="715"/>
      <c r="E332" s="716"/>
      <c r="F332" s="40">
        <v>0</v>
      </c>
      <c r="G332" s="125"/>
      <c r="H332" s="714" t="s">
        <v>140</v>
      </c>
      <c r="I332" s="715"/>
      <c r="J332" s="716"/>
      <c r="K332" s="40">
        <v>0</v>
      </c>
      <c r="L332" s="125"/>
      <c r="M332" s="714" t="s">
        <v>146</v>
      </c>
      <c r="N332" s="715"/>
      <c r="O332" s="716"/>
      <c r="P332" s="40">
        <v>0</v>
      </c>
      <c r="Q332" s="860"/>
    </row>
    <row r="333" spans="2:17" ht="15" thickBot="1" x14ac:dyDescent="0.35">
      <c r="B333" s="856"/>
      <c r="C333" s="714" t="s">
        <v>136</v>
      </c>
      <c r="D333" s="715"/>
      <c r="E333" s="716"/>
      <c r="F333" s="40">
        <v>0</v>
      </c>
      <c r="G333" s="125"/>
      <c r="H333" s="714" t="s">
        <v>141</v>
      </c>
      <c r="I333" s="715"/>
      <c r="J333" s="716"/>
      <c r="K333" s="40">
        <v>0</v>
      </c>
      <c r="L333" s="125"/>
      <c r="M333" s="714" t="s">
        <v>147</v>
      </c>
      <c r="N333" s="715"/>
      <c r="O333" s="716"/>
      <c r="P333" s="40">
        <v>0</v>
      </c>
      <c r="Q333" s="860"/>
    </row>
    <row r="334" spans="2:17" ht="15" thickBot="1" x14ac:dyDescent="0.35">
      <c r="B334" s="857"/>
      <c r="C334" s="726" t="s">
        <v>137</v>
      </c>
      <c r="D334" s="727"/>
      <c r="E334" s="728"/>
      <c r="F334" s="94">
        <v>0</v>
      </c>
      <c r="G334" s="129"/>
      <c r="H334" s="726" t="s">
        <v>142</v>
      </c>
      <c r="I334" s="727"/>
      <c r="J334" s="728"/>
      <c r="K334" s="94">
        <v>0</v>
      </c>
      <c r="L334" s="129"/>
      <c r="M334" s="726" t="s">
        <v>148</v>
      </c>
      <c r="N334" s="727"/>
      <c r="O334" s="728"/>
      <c r="P334" s="94">
        <v>0</v>
      </c>
      <c r="Q334" s="861"/>
    </row>
    <row r="335" spans="2:17" ht="15" thickTop="1" x14ac:dyDescent="0.3">
      <c r="B335" s="594"/>
      <c r="C335" s="594"/>
      <c r="D335" s="594"/>
      <c r="E335" s="594"/>
      <c r="F335" s="594"/>
      <c r="G335" s="594"/>
      <c r="H335" s="594"/>
      <c r="I335" s="594"/>
      <c r="J335" s="594"/>
      <c r="K335" s="594"/>
      <c r="L335" s="594"/>
      <c r="M335" s="594"/>
      <c r="N335" s="594"/>
      <c r="O335" s="594"/>
      <c r="P335" s="594"/>
      <c r="Q335" s="594"/>
    </row>
    <row r="336" spans="2:17" ht="15" customHeight="1" x14ac:dyDescent="0.3">
      <c r="B336" s="744" t="s">
        <v>170</v>
      </c>
      <c r="C336" s="745"/>
      <c r="D336" s="745"/>
      <c r="E336" s="745"/>
      <c r="F336" s="745"/>
      <c r="G336" s="745"/>
      <c r="H336" s="745"/>
      <c r="I336" s="745"/>
      <c r="J336" s="745"/>
      <c r="K336" s="745"/>
      <c r="L336" s="745"/>
      <c r="M336" s="745"/>
      <c r="N336" s="745"/>
      <c r="O336" s="745"/>
      <c r="P336" s="745"/>
      <c r="Q336" s="745"/>
    </row>
    <row r="337" spans="2:17" ht="15" thickBot="1" x14ac:dyDescent="0.35">
      <c r="B337" s="746"/>
      <c r="C337" s="746"/>
      <c r="D337" s="746"/>
      <c r="E337" s="746"/>
      <c r="F337" s="746"/>
      <c r="G337" s="746"/>
      <c r="H337" s="746"/>
      <c r="I337" s="746"/>
      <c r="J337" s="746"/>
      <c r="K337" s="746"/>
      <c r="L337" s="746"/>
      <c r="M337" s="746"/>
      <c r="N337" s="746"/>
      <c r="O337" s="746"/>
      <c r="P337" s="746"/>
      <c r="Q337" s="746"/>
    </row>
    <row r="338" spans="2:17" ht="34.799999999999997" thickTop="1" thickBot="1" x14ac:dyDescent="0.35">
      <c r="B338" s="862"/>
      <c r="C338" s="778" t="s">
        <v>58</v>
      </c>
      <c r="D338" s="778"/>
      <c r="E338" s="778"/>
      <c r="F338" s="778"/>
      <c r="G338" s="779"/>
      <c r="H338" s="778"/>
      <c r="I338" s="778"/>
      <c r="J338" s="778"/>
      <c r="K338" s="778"/>
      <c r="L338" s="779"/>
      <c r="M338" s="778"/>
      <c r="N338" s="778"/>
      <c r="O338" s="778"/>
      <c r="P338" s="778"/>
      <c r="Q338" s="865"/>
    </row>
    <row r="339" spans="2:17" ht="19.5" customHeight="1" thickTop="1" thickBot="1" x14ac:dyDescent="0.35">
      <c r="B339" s="863"/>
      <c r="C339" s="608" t="s">
        <v>168</v>
      </c>
      <c r="D339" s="609"/>
      <c r="E339" s="610"/>
      <c r="F339" s="51">
        <v>1</v>
      </c>
      <c r="G339" s="136"/>
      <c r="H339" s="608" t="s">
        <v>168</v>
      </c>
      <c r="I339" s="609"/>
      <c r="J339" s="610"/>
      <c r="K339" s="52">
        <v>2</v>
      </c>
      <c r="L339" s="136"/>
      <c r="M339" s="608" t="s">
        <v>168</v>
      </c>
      <c r="N339" s="609"/>
      <c r="O339" s="610"/>
      <c r="P339" s="52">
        <v>3</v>
      </c>
      <c r="Q339" s="866"/>
    </row>
    <row r="340" spans="2:17" ht="15" thickTop="1" x14ac:dyDescent="0.3">
      <c r="B340" s="863"/>
      <c r="C340" s="598" t="s">
        <v>5</v>
      </c>
      <c r="D340" s="755"/>
      <c r="E340" s="755"/>
      <c r="F340" s="602"/>
      <c r="G340" s="29"/>
      <c r="H340" s="630" t="s">
        <v>6</v>
      </c>
      <c r="I340" s="756"/>
      <c r="J340" s="756"/>
      <c r="K340" s="634"/>
      <c r="L340" s="29"/>
      <c r="M340" s="604" t="s">
        <v>7</v>
      </c>
      <c r="N340" s="757"/>
      <c r="O340" s="757"/>
      <c r="P340" s="619"/>
      <c r="Q340" s="866"/>
    </row>
    <row r="341" spans="2:17" ht="15" thickBot="1" x14ac:dyDescent="0.35">
      <c r="B341" s="863"/>
      <c r="C341" s="600"/>
      <c r="D341" s="601"/>
      <c r="E341" s="601"/>
      <c r="F341" s="603"/>
      <c r="G341" s="132"/>
      <c r="H341" s="632"/>
      <c r="I341" s="633"/>
      <c r="J341" s="633"/>
      <c r="K341" s="635"/>
      <c r="L341" s="132"/>
      <c r="M341" s="606"/>
      <c r="N341" s="607"/>
      <c r="O341" s="607"/>
      <c r="P341" s="620"/>
      <c r="Q341" s="866"/>
    </row>
    <row r="342" spans="2:17" ht="15.6" thickTop="1" thickBot="1" x14ac:dyDescent="0.35">
      <c r="B342" s="863"/>
      <c r="C342" s="645" t="s">
        <v>60</v>
      </c>
      <c r="D342" s="646"/>
      <c r="E342" s="647"/>
      <c r="F342" s="30">
        <v>0</v>
      </c>
      <c r="G342" s="132"/>
      <c r="H342" s="636" t="s">
        <v>65</v>
      </c>
      <c r="I342" s="637"/>
      <c r="J342" s="638"/>
      <c r="K342" s="60">
        <v>1</v>
      </c>
      <c r="L342" s="132"/>
      <c r="M342" s="621" t="s">
        <v>70</v>
      </c>
      <c r="N342" s="622"/>
      <c r="O342" s="623"/>
      <c r="P342" s="152">
        <v>0</v>
      </c>
      <c r="Q342" s="866"/>
    </row>
    <row r="343" spans="2:17" ht="15" thickBot="1" x14ac:dyDescent="0.35">
      <c r="B343" s="863"/>
      <c r="C343" s="648" t="s">
        <v>61</v>
      </c>
      <c r="D343" s="649"/>
      <c r="E343" s="650"/>
      <c r="F343" s="31">
        <v>0</v>
      </c>
      <c r="G343" s="132"/>
      <c r="H343" s="639" t="s">
        <v>66</v>
      </c>
      <c r="I343" s="640"/>
      <c r="J343" s="641"/>
      <c r="K343" s="61">
        <v>0</v>
      </c>
      <c r="L343" s="132"/>
      <c r="M343" s="624" t="s">
        <v>71</v>
      </c>
      <c r="N343" s="625"/>
      <c r="O343" s="626"/>
      <c r="P343" s="153">
        <v>0</v>
      </c>
      <c r="Q343" s="866"/>
    </row>
    <row r="344" spans="2:17" ht="15" thickBot="1" x14ac:dyDescent="0.35">
      <c r="B344" s="863"/>
      <c r="C344" s="648" t="s">
        <v>62</v>
      </c>
      <c r="D344" s="649"/>
      <c r="E344" s="650"/>
      <c r="F344" s="32">
        <v>0</v>
      </c>
      <c r="G344" s="132"/>
      <c r="H344" s="639" t="s">
        <v>67</v>
      </c>
      <c r="I344" s="640"/>
      <c r="J344" s="641"/>
      <c r="K344" s="62">
        <v>0</v>
      </c>
      <c r="L344" s="132"/>
      <c r="M344" s="624" t="s">
        <v>72</v>
      </c>
      <c r="N344" s="625"/>
      <c r="O344" s="626"/>
      <c r="P344" s="154">
        <v>0</v>
      </c>
      <c r="Q344" s="866"/>
    </row>
    <row r="345" spans="2:17" ht="15" thickBot="1" x14ac:dyDescent="0.35">
      <c r="B345" s="863"/>
      <c r="C345" s="648" t="s">
        <v>63</v>
      </c>
      <c r="D345" s="649"/>
      <c r="E345" s="650"/>
      <c r="F345" s="32">
        <v>0</v>
      </c>
      <c r="G345" s="132"/>
      <c r="H345" s="639" t="s">
        <v>68</v>
      </c>
      <c r="I345" s="640"/>
      <c r="J345" s="641"/>
      <c r="K345" s="62">
        <v>0</v>
      </c>
      <c r="L345" s="132"/>
      <c r="M345" s="624" t="s">
        <v>73</v>
      </c>
      <c r="N345" s="625"/>
      <c r="O345" s="626"/>
      <c r="P345" s="154">
        <v>0</v>
      </c>
      <c r="Q345" s="866"/>
    </row>
    <row r="346" spans="2:17" ht="15" thickBot="1" x14ac:dyDescent="0.35">
      <c r="B346" s="863"/>
      <c r="C346" s="651" t="s">
        <v>64</v>
      </c>
      <c r="D346" s="652"/>
      <c r="E346" s="653"/>
      <c r="F346" s="33">
        <v>0</v>
      </c>
      <c r="G346" s="132"/>
      <c r="H346" s="642" t="s">
        <v>69</v>
      </c>
      <c r="I346" s="643"/>
      <c r="J346" s="644"/>
      <c r="K346" s="63">
        <v>0</v>
      </c>
      <c r="L346" s="132"/>
      <c r="M346" s="627" t="s">
        <v>74</v>
      </c>
      <c r="N346" s="628"/>
      <c r="O346" s="629"/>
      <c r="P346" s="155">
        <v>0</v>
      </c>
      <c r="Q346" s="866"/>
    </row>
    <row r="347" spans="2:17" ht="15.6" thickTop="1" thickBot="1" x14ac:dyDescent="0.35">
      <c r="B347" s="863"/>
      <c r="C347" s="148"/>
      <c r="D347" s="130"/>
      <c r="E347" s="130"/>
      <c r="F347" s="131"/>
      <c r="G347" s="132"/>
      <c r="H347" s="130"/>
      <c r="I347" s="130"/>
      <c r="J347" s="130"/>
      <c r="K347" s="131"/>
      <c r="L347" s="132"/>
      <c r="M347" s="130"/>
      <c r="N347" s="130"/>
      <c r="O347" s="130"/>
      <c r="P347" s="131"/>
      <c r="Q347" s="867"/>
    </row>
    <row r="348" spans="2:17" ht="19.5" customHeight="1" thickTop="1" thickBot="1" x14ac:dyDescent="0.35">
      <c r="B348" s="863"/>
      <c r="C348" s="608" t="s">
        <v>168</v>
      </c>
      <c r="D348" s="609"/>
      <c r="E348" s="610"/>
      <c r="F348" s="51">
        <v>4</v>
      </c>
      <c r="G348" s="136"/>
      <c r="H348" s="608" t="s">
        <v>168</v>
      </c>
      <c r="I348" s="609"/>
      <c r="J348" s="610"/>
      <c r="K348" s="52">
        <v>5</v>
      </c>
      <c r="L348" s="136"/>
      <c r="M348" s="608" t="s">
        <v>168</v>
      </c>
      <c r="N348" s="609"/>
      <c r="O348" s="610"/>
      <c r="P348" s="52">
        <v>6</v>
      </c>
      <c r="Q348" s="866"/>
    </row>
    <row r="349" spans="2:17" ht="15" thickTop="1" x14ac:dyDescent="0.3">
      <c r="B349" s="863"/>
      <c r="C349" s="699" t="s">
        <v>8</v>
      </c>
      <c r="D349" s="700"/>
      <c r="E349" s="700"/>
      <c r="F349" s="703"/>
      <c r="G349" s="132"/>
      <c r="H349" s="684" t="s">
        <v>79</v>
      </c>
      <c r="I349" s="685"/>
      <c r="J349" s="685"/>
      <c r="K349" s="688"/>
      <c r="L349" s="132"/>
      <c r="M349" s="669" t="s">
        <v>10</v>
      </c>
      <c r="N349" s="670"/>
      <c r="O349" s="670"/>
      <c r="P349" s="673"/>
      <c r="Q349" s="866"/>
    </row>
    <row r="350" spans="2:17" ht="15" thickBot="1" x14ac:dyDescent="0.35">
      <c r="B350" s="863"/>
      <c r="C350" s="701"/>
      <c r="D350" s="702"/>
      <c r="E350" s="702"/>
      <c r="F350" s="704"/>
      <c r="G350" s="132"/>
      <c r="H350" s="686"/>
      <c r="I350" s="687"/>
      <c r="J350" s="687"/>
      <c r="K350" s="689"/>
      <c r="L350" s="132"/>
      <c r="M350" s="671"/>
      <c r="N350" s="672"/>
      <c r="O350" s="672"/>
      <c r="P350" s="674"/>
      <c r="Q350" s="866"/>
    </row>
    <row r="351" spans="2:17" ht="15.6" thickTop="1" thickBot="1" x14ac:dyDescent="0.35">
      <c r="B351" s="863"/>
      <c r="C351" s="705" t="s">
        <v>75</v>
      </c>
      <c r="D351" s="706"/>
      <c r="E351" s="707"/>
      <c r="F351" s="100">
        <v>0</v>
      </c>
      <c r="G351" s="132"/>
      <c r="H351" s="690" t="s">
        <v>80</v>
      </c>
      <c r="I351" s="691"/>
      <c r="J351" s="692"/>
      <c r="K351" s="70">
        <v>0</v>
      </c>
      <c r="L351" s="132"/>
      <c r="M351" s="675" t="s">
        <v>84</v>
      </c>
      <c r="N351" s="676"/>
      <c r="O351" s="677"/>
      <c r="P351" s="157">
        <v>0</v>
      </c>
      <c r="Q351" s="866"/>
    </row>
    <row r="352" spans="2:17" ht="15" thickBot="1" x14ac:dyDescent="0.35">
      <c r="B352" s="863"/>
      <c r="C352" s="708" t="s">
        <v>76</v>
      </c>
      <c r="D352" s="709"/>
      <c r="E352" s="710"/>
      <c r="F352" s="66">
        <v>1</v>
      </c>
      <c r="G352" s="132"/>
      <c r="H352" s="693" t="s">
        <v>166</v>
      </c>
      <c r="I352" s="694"/>
      <c r="J352" s="695"/>
      <c r="K352" s="73">
        <v>0</v>
      </c>
      <c r="L352" s="132"/>
      <c r="M352" s="678" t="s">
        <v>85</v>
      </c>
      <c r="N352" s="679"/>
      <c r="O352" s="680"/>
      <c r="P352" s="158">
        <v>0</v>
      </c>
      <c r="Q352" s="866"/>
    </row>
    <row r="353" spans="2:17" ht="15" thickBot="1" x14ac:dyDescent="0.35">
      <c r="B353" s="863"/>
      <c r="C353" s="708" t="s">
        <v>77</v>
      </c>
      <c r="D353" s="709"/>
      <c r="E353" s="710"/>
      <c r="F353" s="67">
        <v>0</v>
      </c>
      <c r="G353" s="132"/>
      <c r="H353" s="693" t="s">
        <v>81</v>
      </c>
      <c r="I353" s="694"/>
      <c r="J353" s="695"/>
      <c r="K353" s="71">
        <v>0</v>
      </c>
      <c r="L353" s="132"/>
      <c r="M353" s="678" t="s">
        <v>86</v>
      </c>
      <c r="N353" s="679"/>
      <c r="O353" s="680"/>
      <c r="P353" s="159">
        <v>0</v>
      </c>
      <c r="Q353" s="866"/>
    </row>
    <row r="354" spans="2:17" ht="15" thickBot="1" x14ac:dyDescent="0.35">
      <c r="B354" s="863"/>
      <c r="C354" s="708" t="s">
        <v>78</v>
      </c>
      <c r="D354" s="709"/>
      <c r="E354" s="710"/>
      <c r="F354" s="67">
        <v>0</v>
      </c>
      <c r="G354" s="132"/>
      <c r="H354" s="693" t="s">
        <v>82</v>
      </c>
      <c r="I354" s="694"/>
      <c r="J354" s="695"/>
      <c r="K354" s="71">
        <v>0</v>
      </c>
      <c r="L354" s="132"/>
      <c r="M354" s="678" t="s">
        <v>87</v>
      </c>
      <c r="N354" s="679"/>
      <c r="O354" s="680"/>
      <c r="P354" s="159">
        <v>0</v>
      </c>
      <c r="Q354" s="866"/>
    </row>
    <row r="355" spans="2:17" ht="15" thickBot="1" x14ac:dyDescent="0.35">
      <c r="B355" s="863"/>
      <c r="C355" s="780"/>
      <c r="D355" s="781"/>
      <c r="E355" s="782"/>
      <c r="F355" s="78"/>
      <c r="G355" s="132"/>
      <c r="H355" s="696" t="s">
        <v>83</v>
      </c>
      <c r="I355" s="697"/>
      <c r="J355" s="698"/>
      <c r="K355" s="74">
        <v>0</v>
      </c>
      <c r="L355" s="132"/>
      <c r="M355" s="654" t="s">
        <v>88</v>
      </c>
      <c r="N355" s="655"/>
      <c r="O355" s="656"/>
      <c r="P355" s="160">
        <v>0</v>
      </c>
      <c r="Q355" s="866"/>
    </row>
    <row r="356" spans="2:17" ht="15.6" thickTop="1" thickBot="1" x14ac:dyDescent="0.35">
      <c r="B356" s="863"/>
      <c r="C356" s="148"/>
      <c r="D356" s="130"/>
      <c r="E356" s="130"/>
      <c r="F356" s="131"/>
      <c r="G356" s="132"/>
      <c r="H356" s="130"/>
      <c r="I356" s="130"/>
      <c r="J356" s="130"/>
      <c r="K356" s="131"/>
      <c r="L356" s="132"/>
      <c r="M356" s="130"/>
      <c r="N356" s="130"/>
      <c r="O356" s="130"/>
      <c r="P356" s="131"/>
      <c r="Q356" s="867"/>
    </row>
    <row r="357" spans="2:17" ht="19.5" customHeight="1" thickTop="1" thickBot="1" x14ac:dyDescent="0.35">
      <c r="B357" s="863"/>
      <c r="C357" s="608" t="s">
        <v>168</v>
      </c>
      <c r="D357" s="609"/>
      <c r="E357" s="610"/>
      <c r="F357" s="51">
        <v>7</v>
      </c>
      <c r="G357" s="136"/>
      <c r="H357" s="608" t="s">
        <v>168</v>
      </c>
      <c r="I357" s="609"/>
      <c r="J357" s="610"/>
      <c r="K357" s="52">
        <v>8</v>
      </c>
      <c r="L357" s="136"/>
      <c r="M357" s="608" t="s">
        <v>168</v>
      </c>
      <c r="N357" s="609"/>
      <c r="O357" s="610"/>
      <c r="P357" s="52">
        <v>9</v>
      </c>
      <c r="Q357" s="866"/>
    </row>
    <row r="358" spans="2:17" ht="15" thickTop="1" x14ac:dyDescent="0.3">
      <c r="B358" s="863"/>
      <c r="C358" s="657" t="s">
        <v>19</v>
      </c>
      <c r="D358" s="658"/>
      <c r="E358" s="658"/>
      <c r="F358" s="661"/>
      <c r="G358" s="132"/>
      <c r="H358" s="657" t="s">
        <v>20</v>
      </c>
      <c r="I358" s="658"/>
      <c r="J358" s="658"/>
      <c r="K358" s="661"/>
      <c r="L358" s="132"/>
      <c r="M358" s="657" t="s">
        <v>169</v>
      </c>
      <c r="N358" s="658"/>
      <c r="O358" s="658"/>
      <c r="P358" s="661"/>
      <c r="Q358" s="866"/>
    </row>
    <row r="359" spans="2:17" ht="15" thickBot="1" x14ac:dyDescent="0.35">
      <c r="B359" s="863"/>
      <c r="C359" s="659"/>
      <c r="D359" s="660"/>
      <c r="E359" s="660"/>
      <c r="F359" s="662"/>
      <c r="G359" s="132"/>
      <c r="H359" s="659"/>
      <c r="I359" s="660"/>
      <c r="J359" s="660"/>
      <c r="K359" s="662"/>
      <c r="L359" s="132"/>
      <c r="M359" s="659"/>
      <c r="N359" s="660"/>
      <c r="O359" s="660"/>
      <c r="P359" s="662"/>
      <c r="Q359" s="866"/>
    </row>
    <row r="360" spans="2:17" ht="15.6" thickTop="1" thickBot="1" x14ac:dyDescent="0.35">
      <c r="B360" s="863"/>
      <c r="C360" s="663" t="s">
        <v>89</v>
      </c>
      <c r="D360" s="664"/>
      <c r="E360" s="665"/>
      <c r="F360" s="34">
        <v>1</v>
      </c>
      <c r="G360" s="132"/>
      <c r="H360" s="663" t="s">
        <v>94</v>
      </c>
      <c r="I360" s="664"/>
      <c r="J360" s="665"/>
      <c r="K360" s="34">
        <v>4</v>
      </c>
      <c r="L360" s="132"/>
      <c r="M360" s="663" t="s">
        <v>99</v>
      </c>
      <c r="N360" s="664"/>
      <c r="O360" s="665"/>
      <c r="P360" s="34">
        <v>0</v>
      </c>
      <c r="Q360" s="866"/>
    </row>
    <row r="361" spans="2:17" ht="15" thickBot="1" x14ac:dyDescent="0.35">
      <c r="B361" s="863"/>
      <c r="C361" s="666" t="s">
        <v>90</v>
      </c>
      <c r="D361" s="667"/>
      <c r="E361" s="668"/>
      <c r="F361" s="35">
        <v>1</v>
      </c>
      <c r="G361" s="132"/>
      <c r="H361" s="666" t="s">
        <v>95</v>
      </c>
      <c r="I361" s="667"/>
      <c r="J361" s="668"/>
      <c r="K361" s="35">
        <v>1</v>
      </c>
      <c r="L361" s="132"/>
      <c r="M361" s="666" t="s">
        <v>100</v>
      </c>
      <c r="N361" s="667"/>
      <c r="O361" s="668"/>
      <c r="P361" s="35">
        <v>0</v>
      </c>
      <c r="Q361" s="866"/>
    </row>
    <row r="362" spans="2:17" ht="15" thickBot="1" x14ac:dyDescent="0.35">
      <c r="B362" s="863"/>
      <c r="C362" s="666" t="s">
        <v>91</v>
      </c>
      <c r="D362" s="667"/>
      <c r="E362" s="668"/>
      <c r="F362" s="36">
        <v>0</v>
      </c>
      <c r="G362" s="132"/>
      <c r="H362" s="666" t="s">
        <v>96</v>
      </c>
      <c r="I362" s="667"/>
      <c r="J362" s="668"/>
      <c r="K362" s="36">
        <v>0</v>
      </c>
      <c r="L362" s="132"/>
      <c r="M362" s="666" t="s">
        <v>101</v>
      </c>
      <c r="N362" s="667"/>
      <c r="O362" s="668"/>
      <c r="P362" s="36">
        <v>0</v>
      </c>
      <c r="Q362" s="866"/>
    </row>
    <row r="363" spans="2:17" ht="15" thickBot="1" x14ac:dyDescent="0.35">
      <c r="B363" s="863"/>
      <c r="C363" s="666" t="s">
        <v>92</v>
      </c>
      <c r="D363" s="667"/>
      <c r="E363" s="668"/>
      <c r="F363" s="36">
        <v>6</v>
      </c>
      <c r="G363" s="132"/>
      <c r="H363" s="666" t="s">
        <v>97</v>
      </c>
      <c r="I363" s="667"/>
      <c r="J363" s="668"/>
      <c r="K363" s="36">
        <v>0</v>
      </c>
      <c r="L363" s="132"/>
      <c r="M363" s="666" t="s">
        <v>102</v>
      </c>
      <c r="N363" s="667"/>
      <c r="O363" s="668"/>
      <c r="P363" s="36">
        <v>0</v>
      </c>
      <c r="Q363" s="866"/>
    </row>
    <row r="364" spans="2:17" ht="15" thickBot="1" x14ac:dyDescent="0.35">
      <c r="B364" s="863"/>
      <c r="C364" s="719" t="s">
        <v>93</v>
      </c>
      <c r="D364" s="720"/>
      <c r="E364" s="721"/>
      <c r="F364" s="37">
        <v>0</v>
      </c>
      <c r="G364" s="132"/>
      <c r="H364" s="719" t="s">
        <v>98</v>
      </c>
      <c r="I364" s="720"/>
      <c r="J364" s="721"/>
      <c r="K364" s="37">
        <v>1</v>
      </c>
      <c r="L364" s="132"/>
      <c r="M364" s="719" t="s">
        <v>103</v>
      </c>
      <c r="N364" s="720"/>
      <c r="O364" s="721"/>
      <c r="P364" s="37">
        <v>0</v>
      </c>
      <c r="Q364" s="866"/>
    </row>
    <row r="365" spans="2:17" ht="15.6" thickTop="1" thickBot="1" x14ac:dyDescent="0.35">
      <c r="B365" s="863"/>
      <c r="C365" s="148"/>
      <c r="D365" s="130"/>
      <c r="E365" s="130"/>
      <c r="F365" s="131"/>
      <c r="G365" s="132"/>
      <c r="H365" s="130"/>
      <c r="I365" s="130"/>
      <c r="J365" s="130"/>
      <c r="K365" s="131"/>
      <c r="L365" s="132"/>
      <c r="M365" s="130"/>
      <c r="N365" s="130"/>
      <c r="O365" s="130"/>
      <c r="P365" s="131"/>
      <c r="Q365" s="867"/>
    </row>
    <row r="366" spans="2:17" ht="19.5" customHeight="1" thickTop="1" thickBot="1" x14ac:dyDescent="0.35">
      <c r="B366" s="863"/>
      <c r="C366" s="608" t="s">
        <v>168</v>
      </c>
      <c r="D366" s="609"/>
      <c r="E366" s="610"/>
      <c r="F366" s="51">
        <v>10</v>
      </c>
      <c r="G366" s="136"/>
      <c r="H366" s="608" t="s">
        <v>168</v>
      </c>
      <c r="I366" s="609"/>
      <c r="J366" s="610"/>
      <c r="K366" s="52">
        <v>11</v>
      </c>
      <c r="L366" s="136"/>
      <c r="M366" s="608" t="s">
        <v>168</v>
      </c>
      <c r="N366" s="609"/>
      <c r="O366" s="610"/>
      <c r="P366" s="52">
        <v>12</v>
      </c>
      <c r="Q366" s="866"/>
    </row>
    <row r="367" spans="2:17" ht="15" thickTop="1" x14ac:dyDescent="0.3">
      <c r="B367" s="863"/>
      <c r="C367" s="657" t="s">
        <v>21</v>
      </c>
      <c r="D367" s="658"/>
      <c r="E367" s="658"/>
      <c r="F367" s="661"/>
      <c r="G367" s="132"/>
      <c r="H367" s="657" t="s">
        <v>22</v>
      </c>
      <c r="I367" s="658"/>
      <c r="J367" s="658"/>
      <c r="K367" s="661"/>
      <c r="L367" s="132"/>
      <c r="M367" s="657" t="s">
        <v>23</v>
      </c>
      <c r="N367" s="658"/>
      <c r="O367" s="658"/>
      <c r="P367" s="661"/>
      <c r="Q367" s="866"/>
    </row>
    <row r="368" spans="2:17" ht="15" thickBot="1" x14ac:dyDescent="0.35">
      <c r="B368" s="863"/>
      <c r="C368" s="659"/>
      <c r="D368" s="660"/>
      <c r="E368" s="660"/>
      <c r="F368" s="662"/>
      <c r="G368" s="132"/>
      <c r="H368" s="659"/>
      <c r="I368" s="660"/>
      <c r="J368" s="660"/>
      <c r="K368" s="662"/>
      <c r="L368" s="132"/>
      <c r="M368" s="659"/>
      <c r="N368" s="660"/>
      <c r="O368" s="660"/>
      <c r="P368" s="662"/>
      <c r="Q368" s="866"/>
    </row>
    <row r="369" spans="2:17" ht="15.6" thickTop="1" thickBot="1" x14ac:dyDescent="0.35">
      <c r="B369" s="863"/>
      <c r="C369" s="663" t="s">
        <v>104</v>
      </c>
      <c r="D369" s="664"/>
      <c r="E369" s="665"/>
      <c r="F369" s="34">
        <v>7</v>
      </c>
      <c r="G369" s="132"/>
      <c r="H369" s="663" t="s">
        <v>109</v>
      </c>
      <c r="I369" s="664"/>
      <c r="J369" s="665"/>
      <c r="K369" s="34">
        <v>2</v>
      </c>
      <c r="L369" s="132"/>
      <c r="M369" s="663" t="s">
        <v>149</v>
      </c>
      <c r="N369" s="664"/>
      <c r="O369" s="665"/>
      <c r="P369" s="34">
        <v>0</v>
      </c>
      <c r="Q369" s="866"/>
    </row>
    <row r="370" spans="2:17" ht="15" thickBot="1" x14ac:dyDescent="0.35">
      <c r="B370" s="863"/>
      <c r="C370" s="666" t="s">
        <v>105</v>
      </c>
      <c r="D370" s="667"/>
      <c r="E370" s="668"/>
      <c r="F370" s="35">
        <v>0</v>
      </c>
      <c r="G370" s="132"/>
      <c r="H370" s="666" t="s">
        <v>110</v>
      </c>
      <c r="I370" s="667"/>
      <c r="J370" s="668"/>
      <c r="K370" s="35">
        <v>1</v>
      </c>
      <c r="L370" s="132"/>
      <c r="M370" s="666" t="s">
        <v>150</v>
      </c>
      <c r="N370" s="667"/>
      <c r="O370" s="668"/>
      <c r="P370" s="35">
        <v>0</v>
      </c>
      <c r="Q370" s="866"/>
    </row>
    <row r="371" spans="2:17" ht="15" thickBot="1" x14ac:dyDescent="0.35">
      <c r="B371" s="863"/>
      <c r="C371" s="666" t="s">
        <v>106</v>
      </c>
      <c r="D371" s="667"/>
      <c r="E371" s="668"/>
      <c r="F371" s="36">
        <v>0</v>
      </c>
      <c r="G371" s="132"/>
      <c r="H371" s="666" t="s">
        <v>111</v>
      </c>
      <c r="I371" s="667"/>
      <c r="J371" s="668"/>
      <c r="K371" s="36">
        <v>5</v>
      </c>
      <c r="L371" s="132"/>
      <c r="M371" s="666" t="s">
        <v>151</v>
      </c>
      <c r="N371" s="667"/>
      <c r="O371" s="668"/>
      <c r="P371" s="36">
        <v>0</v>
      </c>
      <c r="Q371" s="866"/>
    </row>
    <row r="372" spans="2:17" ht="15" thickBot="1" x14ac:dyDescent="0.35">
      <c r="B372" s="863"/>
      <c r="C372" s="666" t="s">
        <v>107</v>
      </c>
      <c r="D372" s="667"/>
      <c r="E372" s="668"/>
      <c r="F372" s="36">
        <v>0</v>
      </c>
      <c r="G372" s="132"/>
      <c r="H372" s="666" t="s">
        <v>112</v>
      </c>
      <c r="I372" s="667"/>
      <c r="J372" s="668"/>
      <c r="K372" s="36">
        <v>1</v>
      </c>
      <c r="L372" s="132"/>
      <c r="M372" s="666" t="s">
        <v>152</v>
      </c>
      <c r="N372" s="667"/>
      <c r="O372" s="668"/>
      <c r="P372" s="36">
        <v>0</v>
      </c>
      <c r="Q372" s="866"/>
    </row>
    <row r="373" spans="2:17" ht="15" thickBot="1" x14ac:dyDescent="0.35">
      <c r="B373" s="863"/>
      <c r="C373" s="719" t="s">
        <v>108</v>
      </c>
      <c r="D373" s="720"/>
      <c r="E373" s="721"/>
      <c r="F373" s="37">
        <v>24</v>
      </c>
      <c r="G373" s="132"/>
      <c r="H373" s="719" t="s">
        <v>113</v>
      </c>
      <c r="I373" s="720"/>
      <c r="J373" s="721"/>
      <c r="K373" s="37">
        <v>0</v>
      </c>
      <c r="L373" s="132"/>
      <c r="M373" s="719" t="s">
        <v>153</v>
      </c>
      <c r="N373" s="720"/>
      <c r="O373" s="721"/>
      <c r="P373" s="37">
        <v>1</v>
      </c>
      <c r="Q373" s="866"/>
    </row>
    <row r="374" spans="2:17" ht="15.6" thickTop="1" thickBot="1" x14ac:dyDescent="0.35">
      <c r="B374" s="863"/>
      <c r="C374" s="148"/>
      <c r="D374" s="130"/>
      <c r="E374" s="130"/>
      <c r="F374" s="131"/>
      <c r="G374" s="132"/>
      <c r="H374" s="130"/>
      <c r="I374" s="130"/>
      <c r="J374" s="130"/>
      <c r="K374" s="131"/>
      <c r="L374" s="132"/>
      <c r="M374" s="130"/>
      <c r="N374" s="130"/>
      <c r="O374" s="130"/>
      <c r="P374" s="131"/>
      <c r="Q374" s="867"/>
    </row>
    <row r="375" spans="2:17" ht="19.5" customHeight="1" thickTop="1" thickBot="1" x14ac:dyDescent="0.35">
      <c r="B375" s="863"/>
      <c r="C375" s="608" t="s">
        <v>168</v>
      </c>
      <c r="D375" s="609"/>
      <c r="E375" s="610"/>
      <c r="F375" s="51">
        <v>13</v>
      </c>
      <c r="G375" s="132"/>
      <c r="H375" s="132"/>
      <c r="I375" s="132"/>
      <c r="J375" s="132"/>
      <c r="K375" s="134"/>
      <c r="L375" s="132"/>
      <c r="M375" s="132"/>
      <c r="N375" s="132"/>
      <c r="O375" s="132"/>
      <c r="P375" s="134"/>
      <c r="Q375" s="867"/>
    </row>
    <row r="376" spans="2:17" ht="15" thickTop="1" x14ac:dyDescent="0.3">
      <c r="B376" s="863"/>
      <c r="C376" s="657" t="s">
        <v>24</v>
      </c>
      <c r="D376" s="658"/>
      <c r="E376" s="658"/>
      <c r="F376" s="661"/>
      <c r="G376" s="132"/>
      <c r="H376" s="132"/>
      <c r="I376" s="132"/>
      <c r="J376" s="132"/>
      <c r="K376" s="134"/>
      <c r="L376" s="132"/>
      <c r="M376" s="132"/>
      <c r="N376" s="132"/>
      <c r="O376" s="132"/>
      <c r="P376" s="134"/>
      <c r="Q376" s="867"/>
    </row>
    <row r="377" spans="2:17" ht="15" thickBot="1" x14ac:dyDescent="0.35">
      <c r="B377" s="863"/>
      <c r="C377" s="659"/>
      <c r="D377" s="660"/>
      <c r="E377" s="660"/>
      <c r="F377" s="662"/>
      <c r="G377" s="132"/>
      <c r="H377" s="132"/>
      <c r="I377" s="132"/>
      <c r="J377" s="132"/>
      <c r="K377" s="783" t="s">
        <v>155</v>
      </c>
      <c r="L377" s="783"/>
      <c r="M377" s="783"/>
      <c r="N377" s="132"/>
      <c r="O377" s="132"/>
      <c r="P377" s="134"/>
      <c r="Q377" s="867"/>
    </row>
    <row r="378" spans="2:17" ht="15.6" thickTop="1" thickBot="1" x14ac:dyDescent="0.35">
      <c r="B378" s="863"/>
      <c r="C378" s="663" t="s">
        <v>114</v>
      </c>
      <c r="D378" s="664"/>
      <c r="E378" s="665"/>
      <c r="F378" s="34">
        <v>0</v>
      </c>
      <c r="G378" s="132"/>
      <c r="H378" s="132"/>
      <c r="I378" s="132"/>
      <c r="J378" s="132"/>
      <c r="K378" s="783"/>
      <c r="L378" s="783"/>
      <c r="M378" s="783"/>
      <c r="N378" s="132"/>
      <c r="O378" s="132"/>
      <c r="P378" s="134"/>
      <c r="Q378" s="867"/>
    </row>
    <row r="379" spans="2:17" ht="15.75" customHeight="1" thickBot="1" x14ac:dyDescent="0.35">
      <c r="B379" s="863"/>
      <c r="C379" s="666" t="s">
        <v>115</v>
      </c>
      <c r="D379" s="667"/>
      <c r="E379" s="668"/>
      <c r="F379" s="35">
        <v>0</v>
      </c>
      <c r="G379" s="132"/>
      <c r="H379" s="132"/>
      <c r="I379" s="132"/>
      <c r="J379" s="132"/>
      <c r="K379" s="783"/>
      <c r="L379" s="783"/>
      <c r="M379" s="783"/>
      <c r="N379" s="132"/>
      <c r="O379" s="132"/>
      <c r="P379" s="134"/>
      <c r="Q379" s="867"/>
    </row>
    <row r="380" spans="2:17" ht="15" thickBot="1" x14ac:dyDescent="0.35">
      <c r="B380" s="863"/>
      <c r="C380" s="666" t="s">
        <v>116</v>
      </c>
      <c r="D380" s="667"/>
      <c r="E380" s="668"/>
      <c r="F380" s="36">
        <v>0</v>
      </c>
      <c r="G380" s="132"/>
      <c r="H380" s="132"/>
      <c r="I380" s="132"/>
      <c r="J380" s="132"/>
      <c r="K380" s="783"/>
      <c r="L380" s="783"/>
      <c r="M380" s="783"/>
      <c r="N380" s="132"/>
      <c r="O380" s="132"/>
      <c r="P380" s="134"/>
      <c r="Q380" s="867"/>
    </row>
    <row r="381" spans="2:17" ht="15" thickBot="1" x14ac:dyDescent="0.35">
      <c r="B381" s="863"/>
      <c r="C381" s="666" t="s">
        <v>117</v>
      </c>
      <c r="D381" s="667"/>
      <c r="E381" s="668"/>
      <c r="F381" s="36">
        <v>0</v>
      </c>
      <c r="G381" s="132"/>
      <c r="H381" s="132"/>
      <c r="I381" s="132"/>
      <c r="J381" s="132"/>
      <c r="K381" s="783"/>
      <c r="L381" s="783"/>
      <c r="M381" s="783"/>
      <c r="N381" s="132"/>
      <c r="O381" s="132"/>
      <c r="P381" s="134"/>
      <c r="Q381" s="867"/>
    </row>
    <row r="382" spans="2:17" ht="15.75" customHeight="1" thickBot="1" x14ac:dyDescent="0.35">
      <c r="B382" s="863"/>
      <c r="C382" s="719" t="s">
        <v>118</v>
      </c>
      <c r="D382" s="720"/>
      <c r="E382" s="721"/>
      <c r="F382" s="37">
        <v>0</v>
      </c>
      <c r="G382" s="132"/>
      <c r="H382" s="132"/>
      <c r="I382" s="132"/>
      <c r="J382" s="132"/>
      <c r="K382" s="783"/>
      <c r="L382" s="783"/>
      <c r="M382" s="783"/>
      <c r="N382" s="132"/>
      <c r="O382" s="132"/>
      <c r="P382" s="134"/>
      <c r="Q382" s="867"/>
    </row>
    <row r="383" spans="2:17" ht="15.75" customHeight="1" thickTop="1" thickBot="1" x14ac:dyDescent="0.35">
      <c r="B383" s="863"/>
      <c r="C383" s="148"/>
      <c r="D383" s="148"/>
      <c r="E383" s="130"/>
      <c r="F383" s="131"/>
      <c r="G383" s="132"/>
      <c r="H383" s="132"/>
      <c r="I383" s="132"/>
      <c r="J383" s="132"/>
      <c r="K383" s="133"/>
      <c r="L383" s="133"/>
      <c r="M383" s="133"/>
      <c r="N383" s="132"/>
      <c r="O383" s="132"/>
      <c r="P383" s="134"/>
      <c r="Q383" s="867"/>
    </row>
    <row r="384" spans="2:17" ht="19.5" customHeight="1" thickTop="1" thickBot="1" x14ac:dyDescent="0.35">
      <c r="B384" s="863"/>
      <c r="C384" s="608" t="s">
        <v>168</v>
      </c>
      <c r="D384" s="609"/>
      <c r="E384" s="610"/>
      <c r="F384" s="51">
        <v>14</v>
      </c>
      <c r="G384" s="136"/>
      <c r="H384" s="608" t="s">
        <v>168</v>
      </c>
      <c r="I384" s="609"/>
      <c r="J384" s="610"/>
      <c r="K384" s="52">
        <v>15</v>
      </c>
      <c r="L384" s="136"/>
      <c r="M384" s="608" t="s">
        <v>168</v>
      </c>
      <c r="N384" s="609"/>
      <c r="O384" s="610"/>
      <c r="P384" s="52">
        <v>16</v>
      </c>
      <c r="Q384" s="866"/>
    </row>
    <row r="385" spans="2:17" ht="15" thickTop="1" x14ac:dyDescent="0.3">
      <c r="B385" s="863"/>
      <c r="C385" s="736" t="s">
        <v>26</v>
      </c>
      <c r="D385" s="737"/>
      <c r="E385" s="737"/>
      <c r="F385" s="717"/>
      <c r="G385" s="132"/>
      <c r="H385" s="732" t="s">
        <v>27</v>
      </c>
      <c r="I385" s="733"/>
      <c r="J385" s="733"/>
      <c r="K385" s="717"/>
      <c r="L385" s="132"/>
      <c r="M385" s="749" t="s">
        <v>28</v>
      </c>
      <c r="N385" s="750"/>
      <c r="O385" s="750"/>
      <c r="P385" s="717"/>
      <c r="Q385" s="866"/>
    </row>
    <row r="386" spans="2:17" ht="15" thickBot="1" x14ac:dyDescent="0.35">
      <c r="B386" s="863"/>
      <c r="C386" s="738"/>
      <c r="D386" s="739"/>
      <c r="E386" s="739"/>
      <c r="F386" s="718"/>
      <c r="G386" s="132"/>
      <c r="H386" s="734"/>
      <c r="I386" s="735"/>
      <c r="J386" s="735"/>
      <c r="K386" s="718"/>
      <c r="L386" s="132"/>
      <c r="M386" s="751"/>
      <c r="N386" s="752"/>
      <c r="O386" s="752"/>
      <c r="P386" s="718"/>
      <c r="Q386" s="866"/>
    </row>
    <row r="387" spans="2:17" ht="15.6" thickTop="1" thickBot="1" x14ac:dyDescent="0.35">
      <c r="B387" s="863"/>
      <c r="C387" s="711" t="s">
        <v>119</v>
      </c>
      <c r="D387" s="712"/>
      <c r="E387" s="713"/>
      <c r="F387" s="38">
        <v>0</v>
      </c>
      <c r="G387" s="132"/>
      <c r="H387" s="711" t="s">
        <v>123</v>
      </c>
      <c r="I387" s="712"/>
      <c r="J387" s="713"/>
      <c r="K387" s="38">
        <v>45</v>
      </c>
      <c r="L387" s="132"/>
      <c r="M387" s="711" t="s">
        <v>128</v>
      </c>
      <c r="N387" s="712"/>
      <c r="O387" s="713"/>
      <c r="P387" s="38">
        <v>27</v>
      </c>
      <c r="Q387" s="866"/>
    </row>
    <row r="388" spans="2:17" ht="15" thickBot="1" x14ac:dyDescent="0.35">
      <c r="B388" s="863"/>
      <c r="C388" s="714" t="s">
        <v>120</v>
      </c>
      <c r="D388" s="715"/>
      <c r="E388" s="716"/>
      <c r="F388" s="39">
        <v>1</v>
      </c>
      <c r="G388" s="132"/>
      <c r="H388" s="714" t="s">
        <v>124</v>
      </c>
      <c r="I388" s="715"/>
      <c r="J388" s="716"/>
      <c r="K388" s="39">
        <v>17</v>
      </c>
      <c r="L388" s="132"/>
      <c r="M388" s="714" t="s">
        <v>129</v>
      </c>
      <c r="N388" s="715"/>
      <c r="O388" s="716"/>
      <c r="P388" s="39">
        <v>0</v>
      </c>
      <c r="Q388" s="866"/>
    </row>
    <row r="389" spans="2:17" ht="15" thickBot="1" x14ac:dyDescent="0.35">
      <c r="B389" s="863"/>
      <c r="C389" s="714" t="s">
        <v>121</v>
      </c>
      <c r="D389" s="715"/>
      <c r="E389" s="716"/>
      <c r="F389" s="40">
        <v>0</v>
      </c>
      <c r="G389" s="132"/>
      <c r="H389" s="714" t="s">
        <v>125</v>
      </c>
      <c r="I389" s="715"/>
      <c r="J389" s="716"/>
      <c r="K389" s="40">
        <v>2</v>
      </c>
      <c r="L389" s="132"/>
      <c r="M389" s="714" t="s">
        <v>130</v>
      </c>
      <c r="N389" s="715"/>
      <c r="O389" s="716"/>
      <c r="P389" s="40">
        <v>2</v>
      </c>
      <c r="Q389" s="866"/>
    </row>
    <row r="390" spans="2:17" ht="15" thickBot="1" x14ac:dyDescent="0.35">
      <c r="B390" s="863"/>
      <c r="C390" s="714" t="s">
        <v>167</v>
      </c>
      <c r="D390" s="715"/>
      <c r="E390" s="716"/>
      <c r="F390" s="40">
        <v>3</v>
      </c>
      <c r="G390" s="132"/>
      <c r="H390" s="714" t="s">
        <v>126</v>
      </c>
      <c r="I390" s="715"/>
      <c r="J390" s="716"/>
      <c r="K390" s="40">
        <v>1</v>
      </c>
      <c r="L390" s="132"/>
      <c r="M390" s="714" t="s">
        <v>131</v>
      </c>
      <c r="N390" s="715"/>
      <c r="O390" s="716"/>
      <c r="P390" s="40">
        <v>0</v>
      </c>
      <c r="Q390" s="866"/>
    </row>
    <row r="391" spans="2:17" ht="15" thickBot="1" x14ac:dyDescent="0.35">
      <c r="B391" s="863"/>
      <c r="C391" s="729" t="s">
        <v>122</v>
      </c>
      <c r="D391" s="730"/>
      <c r="E391" s="731"/>
      <c r="F391" s="41">
        <v>1</v>
      </c>
      <c r="G391" s="132"/>
      <c r="H391" s="729" t="s">
        <v>127</v>
      </c>
      <c r="I391" s="730"/>
      <c r="J391" s="731"/>
      <c r="K391" s="41">
        <v>2</v>
      </c>
      <c r="L391" s="132"/>
      <c r="M391" s="729" t="s">
        <v>132</v>
      </c>
      <c r="N391" s="730"/>
      <c r="O391" s="731"/>
      <c r="P391" s="41">
        <v>0</v>
      </c>
      <c r="Q391" s="866"/>
    </row>
    <row r="392" spans="2:17" ht="15.6" thickTop="1" thickBot="1" x14ac:dyDescent="0.35">
      <c r="B392" s="863"/>
      <c r="C392" s="148"/>
      <c r="D392" s="130"/>
      <c r="E392" s="130"/>
      <c r="F392" s="131"/>
      <c r="G392" s="132"/>
      <c r="H392" s="130"/>
      <c r="I392" s="130"/>
      <c r="J392" s="130"/>
      <c r="K392" s="131"/>
      <c r="L392" s="132"/>
      <c r="M392" s="130"/>
      <c r="N392" s="56"/>
      <c r="O392" s="56"/>
      <c r="P392" s="135"/>
      <c r="Q392" s="867"/>
    </row>
    <row r="393" spans="2:17" ht="19.5" customHeight="1" thickTop="1" thickBot="1" x14ac:dyDescent="0.35">
      <c r="B393" s="863"/>
      <c r="C393" s="608" t="s">
        <v>168</v>
      </c>
      <c r="D393" s="609"/>
      <c r="E393" s="610"/>
      <c r="F393" s="51">
        <v>17</v>
      </c>
      <c r="G393" s="136"/>
      <c r="H393" s="608" t="s">
        <v>168</v>
      </c>
      <c r="I393" s="609"/>
      <c r="J393" s="610"/>
      <c r="K393" s="52">
        <v>18</v>
      </c>
      <c r="L393" s="136"/>
      <c r="M393" s="608" t="s">
        <v>168</v>
      </c>
      <c r="N393" s="609"/>
      <c r="O393" s="610"/>
      <c r="P393" s="52">
        <v>19</v>
      </c>
      <c r="Q393" s="866"/>
    </row>
    <row r="394" spans="2:17" ht="15" thickTop="1" x14ac:dyDescent="0.3">
      <c r="B394" s="863"/>
      <c r="C394" s="749" t="s">
        <v>29</v>
      </c>
      <c r="D394" s="750"/>
      <c r="E394" s="750"/>
      <c r="F394" s="717"/>
      <c r="G394" s="132"/>
      <c r="H394" s="749" t="s">
        <v>30</v>
      </c>
      <c r="I394" s="750"/>
      <c r="J394" s="750"/>
      <c r="K394" s="717"/>
      <c r="L394" s="132"/>
      <c r="M394" s="740" t="s">
        <v>143</v>
      </c>
      <c r="N394" s="741"/>
      <c r="O394" s="741"/>
      <c r="P394" s="717"/>
      <c r="Q394" s="866"/>
    </row>
    <row r="395" spans="2:17" ht="27" customHeight="1" thickBot="1" x14ac:dyDescent="0.35">
      <c r="B395" s="863"/>
      <c r="C395" s="751"/>
      <c r="D395" s="752"/>
      <c r="E395" s="752"/>
      <c r="F395" s="718"/>
      <c r="G395" s="132"/>
      <c r="H395" s="751"/>
      <c r="I395" s="752"/>
      <c r="J395" s="752"/>
      <c r="K395" s="718"/>
      <c r="L395" s="132"/>
      <c r="M395" s="742"/>
      <c r="N395" s="743"/>
      <c r="O395" s="743"/>
      <c r="P395" s="718"/>
      <c r="Q395" s="866"/>
    </row>
    <row r="396" spans="2:17" ht="15.6" thickTop="1" thickBot="1" x14ac:dyDescent="0.35">
      <c r="B396" s="863"/>
      <c r="C396" s="711" t="s">
        <v>133</v>
      </c>
      <c r="D396" s="712"/>
      <c r="E396" s="713"/>
      <c r="F396" s="38">
        <v>1</v>
      </c>
      <c r="G396" s="132"/>
      <c r="H396" s="711" t="s">
        <v>138</v>
      </c>
      <c r="I396" s="712"/>
      <c r="J396" s="713"/>
      <c r="K396" s="38">
        <v>0</v>
      </c>
      <c r="L396" s="132"/>
      <c r="M396" s="711" t="s">
        <v>144</v>
      </c>
      <c r="N396" s="712"/>
      <c r="O396" s="713"/>
      <c r="P396" s="38">
        <v>0</v>
      </c>
      <c r="Q396" s="866"/>
    </row>
    <row r="397" spans="2:17" ht="15" thickBot="1" x14ac:dyDescent="0.35">
      <c r="B397" s="863"/>
      <c r="C397" s="714" t="s">
        <v>134</v>
      </c>
      <c r="D397" s="715"/>
      <c r="E397" s="716"/>
      <c r="F397" s="39">
        <v>1</v>
      </c>
      <c r="G397" s="132"/>
      <c r="H397" s="714" t="s">
        <v>139</v>
      </c>
      <c r="I397" s="715"/>
      <c r="J397" s="716"/>
      <c r="K397" s="39">
        <v>1</v>
      </c>
      <c r="L397" s="132"/>
      <c r="M397" s="714" t="s">
        <v>145</v>
      </c>
      <c r="N397" s="715"/>
      <c r="O397" s="716"/>
      <c r="P397" s="39">
        <v>0</v>
      </c>
      <c r="Q397" s="866"/>
    </row>
    <row r="398" spans="2:17" ht="15" thickBot="1" x14ac:dyDescent="0.35">
      <c r="B398" s="863"/>
      <c r="C398" s="714" t="s">
        <v>135</v>
      </c>
      <c r="D398" s="715"/>
      <c r="E398" s="716"/>
      <c r="F398" s="40">
        <v>0</v>
      </c>
      <c r="G398" s="132"/>
      <c r="H398" s="714" t="s">
        <v>140</v>
      </c>
      <c r="I398" s="715"/>
      <c r="J398" s="716"/>
      <c r="K398" s="40">
        <v>0</v>
      </c>
      <c r="L398" s="132"/>
      <c r="M398" s="714" t="s">
        <v>146</v>
      </c>
      <c r="N398" s="715"/>
      <c r="O398" s="716"/>
      <c r="P398" s="40">
        <v>0</v>
      </c>
      <c r="Q398" s="866"/>
    </row>
    <row r="399" spans="2:17" ht="15" thickBot="1" x14ac:dyDescent="0.35">
      <c r="B399" s="863"/>
      <c r="C399" s="714" t="s">
        <v>136</v>
      </c>
      <c r="D399" s="715"/>
      <c r="E399" s="716"/>
      <c r="F399" s="40">
        <v>0</v>
      </c>
      <c r="G399" s="132"/>
      <c r="H399" s="714" t="s">
        <v>141</v>
      </c>
      <c r="I399" s="715"/>
      <c r="J399" s="716"/>
      <c r="K399" s="40">
        <v>0</v>
      </c>
      <c r="L399" s="132"/>
      <c r="M399" s="714" t="s">
        <v>147</v>
      </c>
      <c r="N399" s="715"/>
      <c r="O399" s="716"/>
      <c r="P399" s="40">
        <v>0</v>
      </c>
      <c r="Q399" s="866"/>
    </row>
    <row r="400" spans="2:17" ht="15" thickBot="1" x14ac:dyDescent="0.35">
      <c r="B400" s="864"/>
      <c r="C400" s="726" t="s">
        <v>137</v>
      </c>
      <c r="D400" s="727"/>
      <c r="E400" s="728"/>
      <c r="F400" s="94">
        <v>0</v>
      </c>
      <c r="G400" s="137"/>
      <c r="H400" s="726" t="s">
        <v>142</v>
      </c>
      <c r="I400" s="727"/>
      <c r="J400" s="728"/>
      <c r="K400" s="94">
        <v>0</v>
      </c>
      <c r="L400" s="137"/>
      <c r="M400" s="726" t="s">
        <v>148</v>
      </c>
      <c r="N400" s="727"/>
      <c r="O400" s="728"/>
      <c r="P400" s="94">
        <v>0</v>
      </c>
      <c r="Q400" s="868"/>
    </row>
    <row r="401" spans="2:17" ht="15" thickTop="1" x14ac:dyDescent="0.3">
      <c r="B401" s="594"/>
      <c r="C401" s="594"/>
      <c r="D401" s="594"/>
      <c r="E401" s="594"/>
      <c r="F401" s="594"/>
      <c r="G401" s="594"/>
      <c r="H401" s="594"/>
      <c r="I401" s="594"/>
      <c r="J401" s="594"/>
      <c r="K401" s="594"/>
      <c r="L401" s="594"/>
      <c r="M401" s="594"/>
      <c r="N401" s="594"/>
      <c r="O401" s="594"/>
      <c r="P401" s="594"/>
      <c r="Q401" s="594"/>
    </row>
    <row r="402" spans="2:17" ht="15" thickBot="1" x14ac:dyDescent="0.35">
      <c r="B402" s="794"/>
      <c r="C402" s="794"/>
      <c r="D402" s="794"/>
      <c r="E402" s="794"/>
      <c r="F402" s="794"/>
      <c r="G402" s="794"/>
      <c r="H402" s="794"/>
      <c r="I402" s="794"/>
      <c r="J402" s="794"/>
      <c r="K402" s="794"/>
      <c r="L402" s="794"/>
      <c r="M402" s="794"/>
      <c r="N402" s="794"/>
      <c r="O402" s="794"/>
      <c r="P402" s="794"/>
      <c r="Q402" s="794"/>
    </row>
    <row r="403" spans="2:17" ht="30" thickTop="1" thickBot="1" x14ac:dyDescent="0.35">
      <c r="B403" s="795"/>
      <c r="C403" s="831" t="s">
        <v>59</v>
      </c>
      <c r="D403" s="831"/>
      <c r="E403" s="831"/>
      <c r="F403" s="831"/>
      <c r="G403" s="832"/>
      <c r="H403" s="831"/>
      <c r="I403" s="831"/>
      <c r="J403" s="831"/>
      <c r="K403" s="831"/>
      <c r="L403" s="832"/>
      <c r="M403" s="831"/>
      <c r="N403" s="831"/>
      <c r="O403" s="831"/>
      <c r="P403" s="831"/>
      <c r="Q403" s="798"/>
    </row>
    <row r="404" spans="2:17" ht="19.5" customHeight="1" thickTop="1" thickBot="1" x14ac:dyDescent="0.35">
      <c r="B404" s="796"/>
      <c r="C404" s="608" t="s">
        <v>168</v>
      </c>
      <c r="D404" s="609"/>
      <c r="E404" s="610"/>
      <c r="F404" s="51">
        <v>1</v>
      </c>
      <c r="G404" s="145"/>
      <c r="H404" s="608" t="s">
        <v>168</v>
      </c>
      <c r="I404" s="609"/>
      <c r="J404" s="610"/>
      <c r="K404" s="52">
        <v>2</v>
      </c>
      <c r="L404" s="145"/>
      <c r="M404" s="608" t="s">
        <v>168</v>
      </c>
      <c r="N404" s="609"/>
      <c r="O404" s="610"/>
      <c r="P404" s="52">
        <v>3</v>
      </c>
      <c r="Q404" s="799"/>
    </row>
    <row r="405" spans="2:17" ht="15" thickTop="1" x14ac:dyDescent="0.3">
      <c r="B405" s="796"/>
      <c r="C405" s="788" t="s">
        <v>5</v>
      </c>
      <c r="D405" s="789"/>
      <c r="E405" s="789"/>
      <c r="F405" s="790"/>
      <c r="G405" s="57"/>
      <c r="H405" s="791" t="s">
        <v>6</v>
      </c>
      <c r="I405" s="792"/>
      <c r="J405" s="792"/>
      <c r="K405" s="793"/>
      <c r="L405" s="57"/>
      <c r="M405" s="604" t="s">
        <v>7</v>
      </c>
      <c r="N405" s="757"/>
      <c r="O405" s="757"/>
      <c r="P405" s="619"/>
      <c r="Q405" s="799"/>
    </row>
    <row r="406" spans="2:17" ht="15" thickBot="1" x14ac:dyDescent="0.35">
      <c r="B406" s="796"/>
      <c r="C406" s="600"/>
      <c r="D406" s="601"/>
      <c r="E406" s="601"/>
      <c r="F406" s="603"/>
      <c r="G406" s="139"/>
      <c r="H406" s="632"/>
      <c r="I406" s="633"/>
      <c r="J406" s="633"/>
      <c r="K406" s="635"/>
      <c r="L406" s="139"/>
      <c r="M406" s="606"/>
      <c r="N406" s="607"/>
      <c r="O406" s="607"/>
      <c r="P406" s="620"/>
      <c r="Q406" s="799"/>
    </row>
    <row r="407" spans="2:17" ht="15.6" thickTop="1" thickBot="1" x14ac:dyDescent="0.35">
      <c r="B407" s="796"/>
      <c r="C407" s="645" t="s">
        <v>60</v>
      </c>
      <c r="D407" s="646"/>
      <c r="E407" s="647"/>
      <c r="F407" s="30">
        <f>SUM(F342,F276,F209,F142,F76,F9)</f>
        <v>4</v>
      </c>
      <c r="G407" s="139"/>
      <c r="H407" s="636" t="s">
        <v>65</v>
      </c>
      <c r="I407" s="637"/>
      <c r="J407" s="638"/>
      <c r="K407" s="60">
        <f>SUM(K342,K276,K209,K142,K76,K9)</f>
        <v>1</v>
      </c>
      <c r="L407" s="139"/>
      <c r="M407" s="786" t="s">
        <v>70</v>
      </c>
      <c r="N407" s="787"/>
      <c r="O407" s="787"/>
      <c r="P407" s="152">
        <f>SUM(P342,P276,P209,P142,P76,P9)</f>
        <v>2</v>
      </c>
      <c r="Q407" s="799"/>
    </row>
    <row r="408" spans="2:17" ht="15" thickBot="1" x14ac:dyDescent="0.35">
      <c r="B408" s="796"/>
      <c r="C408" s="648" t="s">
        <v>61</v>
      </c>
      <c r="D408" s="649"/>
      <c r="E408" s="650"/>
      <c r="F408" s="32">
        <f>SUM(F343,F277,F210,F143,F77,F10)</f>
        <v>0</v>
      </c>
      <c r="G408" s="139"/>
      <c r="H408" s="639" t="s">
        <v>66</v>
      </c>
      <c r="I408" s="640"/>
      <c r="J408" s="641"/>
      <c r="K408" s="62">
        <f>SUM(K343,K277,K210,K143,K77,K10)</f>
        <v>2</v>
      </c>
      <c r="L408" s="139"/>
      <c r="M408" s="784" t="s">
        <v>71</v>
      </c>
      <c r="N408" s="785"/>
      <c r="O408" s="785"/>
      <c r="P408" s="154">
        <f>SUM(P343,P277,P210,P143,P77,P10)</f>
        <v>1</v>
      </c>
      <c r="Q408" s="799"/>
    </row>
    <row r="409" spans="2:17" ht="15" thickBot="1" x14ac:dyDescent="0.35">
      <c r="B409" s="796"/>
      <c r="C409" s="648" t="s">
        <v>62</v>
      </c>
      <c r="D409" s="649"/>
      <c r="E409" s="650"/>
      <c r="F409" s="32">
        <f>SUM(F344,F278,F211,F144,F78,F11)</f>
        <v>0</v>
      </c>
      <c r="G409" s="139"/>
      <c r="H409" s="639" t="s">
        <v>67</v>
      </c>
      <c r="I409" s="640"/>
      <c r="J409" s="641"/>
      <c r="K409" s="62">
        <f>SUM(K344,K278,K211,K144,K78,K11)</f>
        <v>0</v>
      </c>
      <c r="L409" s="139"/>
      <c r="M409" s="784" t="s">
        <v>72</v>
      </c>
      <c r="N409" s="785"/>
      <c r="O409" s="785"/>
      <c r="P409" s="154">
        <f>SUM(P344,P278,P211,P144,P78,P11)</f>
        <v>0</v>
      </c>
      <c r="Q409" s="799"/>
    </row>
    <row r="410" spans="2:17" ht="15" thickBot="1" x14ac:dyDescent="0.35">
      <c r="B410" s="796"/>
      <c r="C410" s="648" t="s">
        <v>63</v>
      </c>
      <c r="D410" s="649"/>
      <c r="E410" s="650"/>
      <c r="F410" s="32">
        <f>SUM(F345,F279,F212,F145,F79,F12)</f>
        <v>0</v>
      </c>
      <c r="G410" s="139"/>
      <c r="H410" s="639" t="s">
        <v>68</v>
      </c>
      <c r="I410" s="640"/>
      <c r="J410" s="641"/>
      <c r="K410" s="62">
        <f>SUM(K345,K279,K212,K145,K79,K12)</f>
        <v>0</v>
      </c>
      <c r="L410" s="139"/>
      <c r="M410" s="784" t="s">
        <v>73</v>
      </c>
      <c r="N410" s="785"/>
      <c r="O410" s="785"/>
      <c r="P410" s="154">
        <f>SUM(P345,P279,P212,P145,P79,P12)</f>
        <v>0</v>
      </c>
      <c r="Q410" s="799"/>
    </row>
    <row r="411" spans="2:17" ht="15" thickBot="1" x14ac:dyDescent="0.35">
      <c r="B411" s="796"/>
      <c r="C411" s="651" t="s">
        <v>64</v>
      </c>
      <c r="D411" s="652"/>
      <c r="E411" s="653"/>
      <c r="F411" s="43">
        <f>SUM(F346,F280,F213,F146,F80,F13)</f>
        <v>0</v>
      </c>
      <c r="G411" s="139"/>
      <c r="H411" s="642" t="s">
        <v>69</v>
      </c>
      <c r="I411" s="643"/>
      <c r="J411" s="644"/>
      <c r="K411" s="64">
        <f>SUM(K346,K280,K213,K146,K80,K13)</f>
        <v>0</v>
      </c>
      <c r="L411" s="139"/>
      <c r="M411" s="812" t="s">
        <v>74</v>
      </c>
      <c r="N411" s="813"/>
      <c r="O411" s="813"/>
      <c r="P411" s="156">
        <f>SUM(P346,P280,P213,P146,P80,P13)</f>
        <v>0</v>
      </c>
      <c r="Q411" s="799"/>
    </row>
    <row r="412" spans="2:17" ht="15.6" thickTop="1" thickBot="1" x14ac:dyDescent="0.35">
      <c r="B412" s="796"/>
      <c r="C412" s="140"/>
      <c r="D412" s="140"/>
      <c r="E412" s="140"/>
      <c r="F412" s="141"/>
      <c r="G412" s="139"/>
      <c r="H412" s="140"/>
      <c r="I412" s="140"/>
      <c r="J412" s="140"/>
      <c r="K412" s="141"/>
      <c r="L412" s="139"/>
      <c r="M412" s="140"/>
      <c r="N412" s="140"/>
      <c r="O412" s="140"/>
      <c r="P412" s="141"/>
      <c r="Q412" s="799"/>
    </row>
    <row r="413" spans="2:17" ht="19.5" customHeight="1" thickTop="1" thickBot="1" x14ac:dyDescent="0.35">
      <c r="B413" s="796"/>
      <c r="C413" s="608" t="s">
        <v>168</v>
      </c>
      <c r="D413" s="609"/>
      <c r="E413" s="610"/>
      <c r="F413" s="51">
        <v>4</v>
      </c>
      <c r="G413" s="138"/>
      <c r="H413" s="608" t="s">
        <v>168</v>
      </c>
      <c r="I413" s="609"/>
      <c r="J413" s="610"/>
      <c r="K413" s="52">
        <v>5</v>
      </c>
      <c r="L413" s="138"/>
      <c r="M413" s="608" t="s">
        <v>168</v>
      </c>
      <c r="N413" s="609"/>
      <c r="O413" s="610"/>
      <c r="P413" s="52">
        <v>6</v>
      </c>
      <c r="Q413" s="799"/>
    </row>
    <row r="414" spans="2:17" ht="15.6" thickTop="1" thickBot="1" x14ac:dyDescent="0.35">
      <c r="B414" s="796"/>
      <c r="C414" s="814" t="s">
        <v>8</v>
      </c>
      <c r="D414" s="815"/>
      <c r="E414" s="815"/>
      <c r="F414" s="818"/>
      <c r="G414" s="139"/>
      <c r="H414" s="684" t="s">
        <v>79</v>
      </c>
      <c r="I414" s="685"/>
      <c r="J414" s="685"/>
      <c r="K414" s="688"/>
      <c r="L414" s="139"/>
      <c r="M414" s="669" t="s">
        <v>10</v>
      </c>
      <c r="N414" s="670"/>
      <c r="O414" s="670"/>
      <c r="P414" s="673"/>
      <c r="Q414" s="799"/>
    </row>
    <row r="415" spans="2:17" ht="15" thickBot="1" x14ac:dyDescent="0.35">
      <c r="B415" s="796"/>
      <c r="C415" s="816"/>
      <c r="D415" s="817"/>
      <c r="E415" s="817"/>
      <c r="F415" s="819"/>
      <c r="G415" s="139"/>
      <c r="H415" s="686"/>
      <c r="I415" s="687"/>
      <c r="J415" s="687"/>
      <c r="K415" s="689"/>
      <c r="L415" s="139"/>
      <c r="M415" s="671"/>
      <c r="N415" s="672"/>
      <c r="O415" s="672"/>
      <c r="P415" s="674"/>
      <c r="Q415" s="799"/>
    </row>
    <row r="416" spans="2:17" ht="15.6" thickTop="1" thickBot="1" x14ac:dyDescent="0.35">
      <c r="B416" s="796"/>
      <c r="C416" s="808" t="s">
        <v>75</v>
      </c>
      <c r="D416" s="809"/>
      <c r="E416" s="809"/>
      <c r="F416" s="100">
        <f>SUM(F351,F285,F218,F151,F85,F18)</f>
        <v>0</v>
      </c>
      <c r="G416" s="139"/>
      <c r="H416" s="810" t="s">
        <v>80</v>
      </c>
      <c r="I416" s="811"/>
      <c r="J416" s="811"/>
      <c r="K416" s="70">
        <f>SUM(K351,K285,K218,K151,K85,K18)</f>
        <v>1</v>
      </c>
      <c r="L416" s="139"/>
      <c r="M416" s="675" t="s">
        <v>84</v>
      </c>
      <c r="N416" s="676"/>
      <c r="O416" s="677"/>
      <c r="P416" s="157">
        <f>SUM(P351,P285,P218,P151,P85,P18)</f>
        <v>0</v>
      </c>
      <c r="Q416" s="799"/>
    </row>
    <row r="417" spans="2:17" ht="15" thickBot="1" x14ac:dyDescent="0.35">
      <c r="B417" s="796"/>
      <c r="C417" s="804" t="s">
        <v>76</v>
      </c>
      <c r="D417" s="805"/>
      <c r="E417" s="805"/>
      <c r="F417" s="67">
        <f>SUM(F352,F286,F219,F152,F86,F19)</f>
        <v>1</v>
      </c>
      <c r="G417" s="139"/>
      <c r="H417" s="693" t="s">
        <v>166</v>
      </c>
      <c r="I417" s="694"/>
      <c r="J417" s="695"/>
      <c r="K417" s="71">
        <f>SUM(K352,K286,K219,K152,K86,K19)</f>
        <v>0</v>
      </c>
      <c r="L417" s="139"/>
      <c r="M417" s="678" t="s">
        <v>85</v>
      </c>
      <c r="N417" s="679"/>
      <c r="O417" s="680"/>
      <c r="P417" s="159">
        <f>SUM(P352,P286,P219,P152,P86,P19)</f>
        <v>0</v>
      </c>
      <c r="Q417" s="799"/>
    </row>
    <row r="418" spans="2:17" ht="15" thickBot="1" x14ac:dyDescent="0.35">
      <c r="B418" s="796"/>
      <c r="C418" s="804" t="s">
        <v>77</v>
      </c>
      <c r="D418" s="805"/>
      <c r="E418" s="805"/>
      <c r="F418" s="67">
        <f>SUM(F353,F287,F220,F153,F87,F20)</f>
        <v>0</v>
      </c>
      <c r="G418" s="139"/>
      <c r="H418" s="806" t="s">
        <v>81</v>
      </c>
      <c r="I418" s="807"/>
      <c r="J418" s="807"/>
      <c r="K418" s="71">
        <f>SUM(K353,K287,K220,K153,K87,K20)</f>
        <v>0</v>
      </c>
      <c r="L418" s="139"/>
      <c r="M418" s="678" t="s">
        <v>86</v>
      </c>
      <c r="N418" s="679"/>
      <c r="O418" s="680"/>
      <c r="P418" s="159">
        <f>SUM(P353,P287,P220,P153,P87,P20)</f>
        <v>0</v>
      </c>
      <c r="Q418" s="799"/>
    </row>
    <row r="419" spans="2:17" ht="15" thickBot="1" x14ac:dyDescent="0.35">
      <c r="B419" s="796"/>
      <c r="C419" s="804" t="s">
        <v>78</v>
      </c>
      <c r="D419" s="805"/>
      <c r="E419" s="805"/>
      <c r="F419" s="67">
        <f>SUM(F354,F288,F221,F154,F88,F21)</f>
        <v>0</v>
      </c>
      <c r="G419" s="139"/>
      <c r="H419" s="806" t="s">
        <v>82</v>
      </c>
      <c r="I419" s="807"/>
      <c r="J419" s="807"/>
      <c r="K419" s="71">
        <f>SUM(K354,K288,K221,K154,K88,K21)</f>
        <v>0</v>
      </c>
      <c r="L419" s="139"/>
      <c r="M419" s="678" t="s">
        <v>87</v>
      </c>
      <c r="N419" s="679"/>
      <c r="O419" s="680"/>
      <c r="P419" s="159">
        <f>SUM(P354,P288,P221,P154,P88,P21)</f>
        <v>0</v>
      </c>
      <c r="Q419" s="799"/>
    </row>
    <row r="420" spans="2:17" ht="15" thickBot="1" x14ac:dyDescent="0.35">
      <c r="B420" s="796"/>
      <c r="C420" s="824"/>
      <c r="D420" s="825"/>
      <c r="E420" s="825"/>
      <c r="F420" s="69"/>
      <c r="G420" s="139"/>
      <c r="H420" s="826" t="s">
        <v>83</v>
      </c>
      <c r="I420" s="827"/>
      <c r="J420" s="827"/>
      <c r="K420" s="72">
        <f>SUM(K355,K289,K222,K155,K89,K22)</f>
        <v>0</v>
      </c>
      <c r="L420" s="139"/>
      <c r="M420" s="654" t="s">
        <v>88</v>
      </c>
      <c r="N420" s="655"/>
      <c r="O420" s="656"/>
      <c r="P420" s="161">
        <f>SUM(P355,P289,P222,P155,P89,P22)</f>
        <v>0</v>
      </c>
      <c r="Q420" s="799"/>
    </row>
    <row r="421" spans="2:17" ht="15.6" thickTop="1" thickBot="1" x14ac:dyDescent="0.35">
      <c r="B421" s="796"/>
      <c r="C421" s="140"/>
      <c r="D421" s="140"/>
      <c r="E421" s="140"/>
      <c r="F421" s="141"/>
      <c r="G421" s="139"/>
      <c r="H421" s="140"/>
      <c r="I421" s="140"/>
      <c r="J421" s="140"/>
      <c r="K421" s="141"/>
      <c r="L421" s="139"/>
      <c r="M421" s="140"/>
      <c r="N421" s="140"/>
      <c r="O421" s="140"/>
      <c r="P421" s="141"/>
      <c r="Q421" s="799"/>
    </row>
    <row r="422" spans="2:17" ht="19.5" customHeight="1" thickTop="1" thickBot="1" x14ac:dyDescent="0.35">
      <c r="B422" s="796"/>
      <c r="C422" s="608" t="s">
        <v>168</v>
      </c>
      <c r="D422" s="609"/>
      <c r="E422" s="610"/>
      <c r="F422" s="51">
        <v>7</v>
      </c>
      <c r="G422" s="138"/>
      <c r="H422" s="608" t="s">
        <v>168</v>
      </c>
      <c r="I422" s="609"/>
      <c r="J422" s="610"/>
      <c r="K422" s="52">
        <v>8</v>
      </c>
      <c r="L422" s="138"/>
      <c r="M422" s="608" t="s">
        <v>168</v>
      </c>
      <c r="N422" s="609"/>
      <c r="O422" s="610"/>
      <c r="P422" s="52">
        <v>9</v>
      </c>
      <c r="Q422" s="799"/>
    </row>
    <row r="423" spans="2:17" ht="15" thickTop="1" x14ac:dyDescent="0.3">
      <c r="B423" s="796"/>
      <c r="C423" s="657" t="s">
        <v>19</v>
      </c>
      <c r="D423" s="658"/>
      <c r="E423" s="658"/>
      <c r="F423" s="661"/>
      <c r="G423" s="139"/>
      <c r="H423" s="657" t="s">
        <v>20</v>
      </c>
      <c r="I423" s="658"/>
      <c r="J423" s="658"/>
      <c r="K423" s="661"/>
      <c r="L423" s="139"/>
      <c r="M423" s="657" t="s">
        <v>169</v>
      </c>
      <c r="N423" s="658"/>
      <c r="O423" s="658"/>
      <c r="P423" s="661"/>
      <c r="Q423" s="799"/>
    </row>
    <row r="424" spans="2:17" ht="15" thickBot="1" x14ac:dyDescent="0.35">
      <c r="B424" s="796"/>
      <c r="C424" s="659"/>
      <c r="D424" s="660"/>
      <c r="E424" s="660"/>
      <c r="F424" s="662"/>
      <c r="G424" s="139"/>
      <c r="H424" s="659"/>
      <c r="I424" s="660"/>
      <c r="J424" s="660"/>
      <c r="K424" s="662"/>
      <c r="L424" s="139"/>
      <c r="M424" s="659"/>
      <c r="N424" s="660"/>
      <c r="O424" s="660"/>
      <c r="P424" s="662"/>
      <c r="Q424" s="799"/>
    </row>
    <row r="425" spans="2:17" ht="15.6" thickTop="1" thickBot="1" x14ac:dyDescent="0.35">
      <c r="B425" s="796"/>
      <c r="C425" s="820" t="s">
        <v>89</v>
      </c>
      <c r="D425" s="820"/>
      <c r="E425" s="821"/>
      <c r="F425" s="44">
        <f>SUM(F360,F294,F227,F160,F94,F27)</f>
        <v>7</v>
      </c>
      <c r="G425" s="139"/>
      <c r="H425" s="663" t="s">
        <v>94</v>
      </c>
      <c r="I425" s="664"/>
      <c r="J425" s="665"/>
      <c r="K425" s="34">
        <f>SUM(K360,K294,K227,K160,K94,K27)</f>
        <v>21</v>
      </c>
      <c r="L425" s="139"/>
      <c r="M425" s="663" t="s">
        <v>99</v>
      </c>
      <c r="N425" s="664"/>
      <c r="O425" s="665"/>
      <c r="P425" s="34">
        <f>SUM(P360,P294,P227,P160,P94,P27)</f>
        <v>0</v>
      </c>
      <c r="Q425" s="799"/>
    </row>
    <row r="426" spans="2:17" ht="15" thickBot="1" x14ac:dyDescent="0.35">
      <c r="B426" s="796"/>
      <c r="C426" s="822" t="s">
        <v>90</v>
      </c>
      <c r="D426" s="822"/>
      <c r="E426" s="823"/>
      <c r="F426" s="45">
        <f>SUM(F361,F295,F228,F161,F95,F28)</f>
        <v>7</v>
      </c>
      <c r="G426" s="139"/>
      <c r="H426" s="666" t="s">
        <v>95</v>
      </c>
      <c r="I426" s="667"/>
      <c r="J426" s="668"/>
      <c r="K426" s="36">
        <f>SUM(K361,K295,K228,K161,K95,K28)</f>
        <v>20</v>
      </c>
      <c r="L426" s="139"/>
      <c r="M426" s="666" t="s">
        <v>100</v>
      </c>
      <c r="N426" s="667"/>
      <c r="O426" s="668"/>
      <c r="P426" s="36">
        <f>SUM(P361,P295,P228,P161,P95,P28)</f>
        <v>0</v>
      </c>
      <c r="Q426" s="799"/>
    </row>
    <row r="427" spans="2:17" ht="15" thickBot="1" x14ac:dyDescent="0.35">
      <c r="B427" s="796"/>
      <c r="C427" s="822" t="s">
        <v>91</v>
      </c>
      <c r="D427" s="822"/>
      <c r="E427" s="823"/>
      <c r="F427" s="45">
        <f>SUM(F362,F296,F229,F162,F96,F29)</f>
        <v>2</v>
      </c>
      <c r="G427" s="139"/>
      <c r="H427" s="666" t="s">
        <v>96</v>
      </c>
      <c r="I427" s="667"/>
      <c r="J427" s="668"/>
      <c r="K427" s="36">
        <f>SUM(K362,K296,K229,K162,K96,K29)</f>
        <v>8</v>
      </c>
      <c r="L427" s="139"/>
      <c r="M427" s="666" t="s">
        <v>101</v>
      </c>
      <c r="N427" s="667"/>
      <c r="O427" s="668"/>
      <c r="P427" s="36">
        <f>SUM(P362,P296,P229,P162,P96,P29)</f>
        <v>0</v>
      </c>
      <c r="Q427" s="799"/>
    </row>
    <row r="428" spans="2:17" ht="15" thickBot="1" x14ac:dyDescent="0.35">
      <c r="B428" s="796"/>
      <c r="C428" s="822" t="s">
        <v>92</v>
      </c>
      <c r="D428" s="822"/>
      <c r="E428" s="823"/>
      <c r="F428" s="45">
        <f>SUM(F363,F297,F230,F163,F97,F30)</f>
        <v>21</v>
      </c>
      <c r="G428" s="139"/>
      <c r="H428" s="666" t="s">
        <v>97</v>
      </c>
      <c r="I428" s="667"/>
      <c r="J428" s="668"/>
      <c r="K428" s="36">
        <f>SUM(K363,K297,K230,K163,K97,K30)</f>
        <v>5</v>
      </c>
      <c r="L428" s="139"/>
      <c r="M428" s="666" t="s">
        <v>102</v>
      </c>
      <c r="N428" s="667"/>
      <c r="O428" s="668"/>
      <c r="P428" s="36">
        <f>SUM(P363,P297,P230,P163,P97,P30)</f>
        <v>0</v>
      </c>
      <c r="Q428" s="799"/>
    </row>
    <row r="429" spans="2:17" ht="15" thickBot="1" x14ac:dyDescent="0.35">
      <c r="B429" s="796"/>
      <c r="C429" s="828" t="s">
        <v>93</v>
      </c>
      <c r="D429" s="828"/>
      <c r="E429" s="829"/>
      <c r="F429" s="46">
        <f>SUM(F364,F298,F231,F164,F98,F31)</f>
        <v>1</v>
      </c>
      <c r="G429" s="139"/>
      <c r="H429" s="719" t="s">
        <v>98</v>
      </c>
      <c r="I429" s="720"/>
      <c r="J429" s="721"/>
      <c r="K429" s="47">
        <f>SUM(K364,K298,K231,K164,K98,K31)</f>
        <v>8</v>
      </c>
      <c r="L429" s="139"/>
      <c r="M429" s="719" t="s">
        <v>103</v>
      </c>
      <c r="N429" s="720"/>
      <c r="O429" s="721"/>
      <c r="P429" s="47">
        <f>SUM(P364,P298,P231,P164,P98,P31)</f>
        <v>0</v>
      </c>
      <c r="Q429" s="799"/>
    </row>
    <row r="430" spans="2:17" ht="15.6" thickTop="1" thickBot="1" x14ac:dyDescent="0.35">
      <c r="B430" s="796"/>
      <c r="C430" s="140"/>
      <c r="D430" s="140"/>
      <c r="E430" s="140"/>
      <c r="F430" s="141"/>
      <c r="G430" s="139"/>
      <c r="H430" s="140"/>
      <c r="I430" s="140"/>
      <c r="J430" s="140"/>
      <c r="K430" s="141"/>
      <c r="L430" s="139"/>
      <c r="M430" s="140"/>
      <c r="N430" s="140"/>
      <c r="O430" s="140"/>
      <c r="P430" s="141"/>
      <c r="Q430" s="799"/>
    </row>
    <row r="431" spans="2:17" ht="19.5" customHeight="1" thickTop="1" thickBot="1" x14ac:dyDescent="0.35">
      <c r="B431" s="796"/>
      <c r="C431" s="608" t="s">
        <v>168</v>
      </c>
      <c r="D431" s="609"/>
      <c r="E431" s="610"/>
      <c r="F431" s="51">
        <v>10</v>
      </c>
      <c r="G431" s="138"/>
      <c r="H431" s="608" t="s">
        <v>168</v>
      </c>
      <c r="I431" s="609"/>
      <c r="J431" s="610"/>
      <c r="K431" s="52">
        <v>11</v>
      </c>
      <c r="L431" s="138"/>
      <c r="M431" s="608" t="s">
        <v>168</v>
      </c>
      <c r="N431" s="609"/>
      <c r="O431" s="610"/>
      <c r="P431" s="52">
        <v>12</v>
      </c>
      <c r="Q431" s="799"/>
    </row>
    <row r="432" spans="2:17" ht="15" thickTop="1" x14ac:dyDescent="0.3">
      <c r="B432" s="796"/>
      <c r="C432" s="657" t="s">
        <v>21</v>
      </c>
      <c r="D432" s="658"/>
      <c r="E432" s="658"/>
      <c r="F432" s="661"/>
      <c r="G432" s="142"/>
      <c r="H432" s="657" t="s">
        <v>22</v>
      </c>
      <c r="I432" s="658"/>
      <c r="J432" s="658"/>
      <c r="K432" s="661"/>
      <c r="L432" s="142"/>
      <c r="M432" s="657" t="s">
        <v>23</v>
      </c>
      <c r="N432" s="658"/>
      <c r="O432" s="658"/>
      <c r="P432" s="661"/>
      <c r="Q432" s="799"/>
    </row>
    <row r="433" spans="2:17" ht="15" thickBot="1" x14ac:dyDescent="0.35">
      <c r="B433" s="796"/>
      <c r="C433" s="659"/>
      <c r="D433" s="660"/>
      <c r="E433" s="660"/>
      <c r="F433" s="662"/>
      <c r="G433" s="142"/>
      <c r="H433" s="659"/>
      <c r="I433" s="660"/>
      <c r="J433" s="660"/>
      <c r="K433" s="662"/>
      <c r="L433" s="142"/>
      <c r="M433" s="659"/>
      <c r="N433" s="660"/>
      <c r="O433" s="660"/>
      <c r="P433" s="662"/>
      <c r="Q433" s="799"/>
    </row>
    <row r="434" spans="2:17" ht="15.6" thickTop="1" thickBot="1" x14ac:dyDescent="0.35">
      <c r="B434" s="796"/>
      <c r="C434" s="663" t="s">
        <v>104</v>
      </c>
      <c r="D434" s="664"/>
      <c r="E434" s="665"/>
      <c r="F434" s="34">
        <f>SUM(F369,F303,F236,F169,F103,F36)</f>
        <v>30</v>
      </c>
      <c r="G434" s="142"/>
      <c r="H434" s="663" t="s">
        <v>109</v>
      </c>
      <c r="I434" s="664"/>
      <c r="J434" s="665"/>
      <c r="K434" s="34">
        <f>SUM(K369,K303,K236,K169,K103,K36)</f>
        <v>7</v>
      </c>
      <c r="L434" s="142"/>
      <c r="M434" s="663" t="s">
        <v>149</v>
      </c>
      <c r="N434" s="664"/>
      <c r="O434" s="665"/>
      <c r="P434" s="34">
        <f>SUM(P369,P303,P236,P169,P103,P36)</f>
        <v>4</v>
      </c>
      <c r="Q434" s="799"/>
    </row>
    <row r="435" spans="2:17" ht="15" thickBot="1" x14ac:dyDescent="0.35">
      <c r="B435" s="796"/>
      <c r="C435" s="666" t="s">
        <v>105</v>
      </c>
      <c r="D435" s="667"/>
      <c r="E435" s="668"/>
      <c r="F435" s="36">
        <f>SUM(F370,F304,F237,F170,F104,F37)</f>
        <v>3</v>
      </c>
      <c r="G435" s="142"/>
      <c r="H435" s="666" t="s">
        <v>110</v>
      </c>
      <c r="I435" s="667"/>
      <c r="J435" s="668"/>
      <c r="K435" s="36">
        <f>SUM(K370,K304,K237,K170,K104,K37)</f>
        <v>12</v>
      </c>
      <c r="L435" s="142"/>
      <c r="M435" s="666" t="s">
        <v>150</v>
      </c>
      <c r="N435" s="667"/>
      <c r="O435" s="668"/>
      <c r="P435" s="36">
        <f>SUM(P370,P304,P237,P170,P104,P37)</f>
        <v>0</v>
      </c>
      <c r="Q435" s="799"/>
    </row>
    <row r="436" spans="2:17" ht="15" thickBot="1" x14ac:dyDescent="0.35">
      <c r="B436" s="796"/>
      <c r="C436" s="666" t="s">
        <v>106</v>
      </c>
      <c r="D436" s="667"/>
      <c r="E436" s="668"/>
      <c r="F436" s="36">
        <f>SUM(F371,F305,F238,F171,F105,F38)</f>
        <v>0</v>
      </c>
      <c r="G436" s="142"/>
      <c r="H436" s="666" t="s">
        <v>111</v>
      </c>
      <c r="I436" s="667"/>
      <c r="J436" s="668"/>
      <c r="K436" s="36">
        <f>SUM(K371,K305,K238,K171,K105,K38)</f>
        <v>8</v>
      </c>
      <c r="L436" s="142"/>
      <c r="M436" s="666" t="s">
        <v>151</v>
      </c>
      <c r="N436" s="667"/>
      <c r="O436" s="668"/>
      <c r="P436" s="36">
        <f>SUM(P371,P305,P238,P171,P105,P38)</f>
        <v>0</v>
      </c>
      <c r="Q436" s="799"/>
    </row>
    <row r="437" spans="2:17" ht="15" thickBot="1" x14ac:dyDescent="0.35">
      <c r="B437" s="796"/>
      <c r="C437" s="666" t="s">
        <v>107</v>
      </c>
      <c r="D437" s="667"/>
      <c r="E437" s="668"/>
      <c r="F437" s="36">
        <f>SUM(F372,F306,F239,F172,F106,F39)</f>
        <v>0</v>
      </c>
      <c r="G437" s="142"/>
      <c r="H437" s="666" t="s">
        <v>112</v>
      </c>
      <c r="I437" s="667"/>
      <c r="J437" s="668"/>
      <c r="K437" s="36">
        <f>SUM(K372,K306,K239,K172,K106,K39)</f>
        <v>1</v>
      </c>
      <c r="L437" s="142"/>
      <c r="M437" s="666" t="s">
        <v>152</v>
      </c>
      <c r="N437" s="667"/>
      <c r="O437" s="668"/>
      <c r="P437" s="36">
        <f>SUM(P372,P306,P239,P172,P106,P39)</f>
        <v>0</v>
      </c>
      <c r="Q437" s="799"/>
    </row>
    <row r="438" spans="2:17" ht="15" thickBot="1" x14ac:dyDescent="0.35">
      <c r="B438" s="796"/>
      <c r="C438" s="719" t="s">
        <v>108</v>
      </c>
      <c r="D438" s="720"/>
      <c r="E438" s="721"/>
      <c r="F438" s="47">
        <f>SUM(F373,F307,F240,F173,F107,F40)</f>
        <v>166</v>
      </c>
      <c r="G438" s="142"/>
      <c r="H438" s="719" t="s">
        <v>113</v>
      </c>
      <c r="I438" s="720"/>
      <c r="J438" s="721"/>
      <c r="K438" s="47">
        <f>SUM(K373,K307,K240,K173,K107,K40)</f>
        <v>3</v>
      </c>
      <c r="L438" s="142"/>
      <c r="M438" s="719" t="s">
        <v>153</v>
      </c>
      <c r="N438" s="720"/>
      <c r="O438" s="721"/>
      <c r="P438" s="47">
        <f>SUM(P373,P307,P240,P173,P107,P40)</f>
        <v>5</v>
      </c>
      <c r="Q438" s="799"/>
    </row>
    <row r="439" spans="2:17" ht="15.6" thickTop="1" thickBot="1" x14ac:dyDescent="0.35">
      <c r="B439" s="796"/>
      <c r="C439" s="140"/>
      <c r="D439" s="140"/>
      <c r="E439" s="140"/>
      <c r="F439" s="141"/>
      <c r="G439" s="139"/>
      <c r="H439" s="140"/>
      <c r="I439" s="140"/>
      <c r="J439" s="140"/>
      <c r="K439" s="141"/>
      <c r="L439" s="139"/>
      <c r="M439" s="140"/>
      <c r="N439" s="140"/>
      <c r="O439" s="140"/>
      <c r="P439" s="141"/>
      <c r="Q439" s="799"/>
    </row>
    <row r="440" spans="2:17" ht="19.2" thickTop="1" thickBot="1" x14ac:dyDescent="0.35">
      <c r="B440" s="796"/>
      <c r="C440" s="608" t="s">
        <v>168</v>
      </c>
      <c r="D440" s="609"/>
      <c r="E440" s="610"/>
      <c r="F440" s="51">
        <v>13</v>
      </c>
      <c r="G440" s="142"/>
      <c r="H440" s="142"/>
      <c r="I440" s="142"/>
      <c r="J440" s="142"/>
      <c r="K440" s="143"/>
      <c r="L440" s="142"/>
      <c r="M440" s="142"/>
      <c r="N440" s="142"/>
      <c r="O440" s="142"/>
      <c r="P440" s="143"/>
      <c r="Q440" s="799"/>
    </row>
    <row r="441" spans="2:17" ht="15" thickTop="1" x14ac:dyDescent="0.3">
      <c r="B441" s="796"/>
      <c r="C441" s="657" t="s">
        <v>24</v>
      </c>
      <c r="D441" s="658"/>
      <c r="E441" s="658"/>
      <c r="F441" s="661"/>
      <c r="G441" s="142"/>
      <c r="H441" s="142"/>
      <c r="I441" s="142"/>
      <c r="J441" s="142"/>
      <c r="K441" s="143"/>
      <c r="L441" s="142"/>
      <c r="M441" s="142"/>
      <c r="N441" s="142"/>
      <c r="O441" s="142"/>
      <c r="P441" s="143"/>
      <c r="Q441" s="799"/>
    </row>
    <row r="442" spans="2:17" ht="15" thickBot="1" x14ac:dyDescent="0.35">
      <c r="B442" s="796"/>
      <c r="C442" s="659"/>
      <c r="D442" s="660"/>
      <c r="E442" s="660"/>
      <c r="F442" s="662"/>
      <c r="G442" s="142"/>
      <c r="H442" s="142"/>
      <c r="I442" s="142"/>
      <c r="J442" s="142"/>
      <c r="K442" s="830" t="s">
        <v>59</v>
      </c>
      <c r="L442" s="830"/>
      <c r="M442" s="830"/>
      <c r="N442" s="142"/>
      <c r="O442" s="142"/>
      <c r="P442" s="143"/>
      <c r="Q442" s="799"/>
    </row>
    <row r="443" spans="2:17" ht="15.6" thickTop="1" thickBot="1" x14ac:dyDescent="0.35">
      <c r="B443" s="796"/>
      <c r="C443" s="663" t="s">
        <v>114</v>
      </c>
      <c r="D443" s="664"/>
      <c r="E443" s="665"/>
      <c r="F443" s="34">
        <f>SUM(F378,F312,F245,F178,F112,F45)</f>
        <v>0</v>
      </c>
      <c r="G443" s="142"/>
      <c r="H443" s="142"/>
      <c r="I443" s="142"/>
      <c r="J443" s="142"/>
      <c r="K443" s="830"/>
      <c r="L443" s="830"/>
      <c r="M443" s="830"/>
      <c r="N443" s="142"/>
      <c r="O443" s="142"/>
      <c r="P443" s="143"/>
      <c r="Q443" s="799"/>
    </row>
    <row r="444" spans="2:17" ht="15" thickBot="1" x14ac:dyDescent="0.35">
      <c r="B444" s="796"/>
      <c r="C444" s="666" t="s">
        <v>115</v>
      </c>
      <c r="D444" s="667"/>
      <c r="E444" s="668"/>
      <c r="F444" s="36">
        <f>SUM(F379,F313,F246,F179,F113,F46)</f>
        <v>0</v>
      </c>
      <c r="G444" s="142"/>
      <c r="H444" s="142"/>
      <c r="I444" s="142"/>
      <c r="J444" s="142"/>
      <c r="K444" s="830"/>
      <c r="L444" s="830"/>
      <c r="M444" s="830"/>
      <c r="N444" s="142"/>
      <c r="O444" s="142"/>
      <c r="P444" s="143"/>
      <c r="Q444" s="799"/>
    </row>
    <row r="445" spans="2:17" ht="15" thickBot="1" x14ac:dyDescent="0.35">
      <c r="B445" s="796"/>
      <c r="C445" s="666" t="s">
        <v>116</v>
      </c>
      <c r="D445" s="667"/>
      <c r="E445" s="668"/>
      <c r="F445" s="36">
        <f>SUM(F380,F314,F247,F180,F114,F47)</f>
        <v>1</v>
      </c>
      <c r="G445" s="142"/>
      <c r="H445" s="142"/>
      <c r="I445" s="142"/>
      <c r="J445" s="142"/>
      <c r="K445" s="830"/>
      <c r="L445" s="830"/>
      <c r="M445" s="830"/>
      <c r="N445" s="142"/>
      <c r="O445" s="142"/>
      <c r="P445" s="143"/>
      <c r="Q445" s="799"/>
    </row>
    <row r="446" spans="2:17" ht="15" thickBot="1" x14ac:dyDescent="0.35">
      <c r="B446" s="796"/>
      <c r="C446" s="666" t="s">
        <v>117</v>
      </c>
      <c r="D446" s="667"/>
      <c r="E446" s="668"/>
      <c r="F446" s="36">
        <f>SUM(F381,F315,F248,F181,F115,F48)</f>
        <v>0</v>
      </c>
      <c r="G446" s="142"/>
      <c r="H446" s="142"/>
      <c r="I446" s="142"/>
      <c r="J446" s="142"/>
      <c r="K446" s="830"/>
      <c r="L446" s="830"/>
      <c r="M446" s="830"/>
      <c r="N446" s="142"/>
      <c r="O446" s="142"/>
      <c r="P446" s="143"/>
      <c r="Q446" s="799"/>
    </row>
    <row r="447" spans="2:17" ht="15" thickBot="1" x14ac:dyDescent="0.35">
      <c r="B447" s="796"/>
      <c r="C447" s="719" t="s">
        <v>118</v>
      </c>
      <c r="D447" s="720"/>
      <c r="E447" s="721"/>
      <c r="F447" s="47">
        <f>SUM(F382,F316,F249,F182,F116,F49)</f>
        <v>0</v>
      </c>
      <c r="G447" s="142"/>
      <c r="H447" s="142"/>
      <c r="I447" s="142"/>
      <c r="J447" s="142"/>
      <c r="K447" s="830"/>
      <c r="L447" s="830"/>
      <c r="M447" s="830"/>
      <c r="N447" s="142"/>
      <c r="O447" s="142"/>
      <c r="P447" s="143"/>
      <c r="Q447" s="799"/>
    </row>
    <row r="448" spans="2:17" ht="15.75" customHeight="1" thickTop="1" thickBot="1" x14ac:dyDescent="0.35">
      <c r="B448" s="796"/>
      <c r="C448" s="140"/>
      <c r="D448" s="140"/>
      <c r="E448" s="140"/>
      <c r="F448" s="141"/>
      <c r="G448" s="142"/>
      <c r="H448" s="142"/>
      <c r="I448" s="142"/>
      <c r="J448" s="142"/>
      <c r="K448" s="144"/>
      <c r="L448" s="144"/>
      <c r="M448" s="144"/>
      <c r="N448" s="142"/>
      <c r="O448" s="142"/>
      <c r="P448" s="143"/>
      <c r="Q448" s="799"/>
    </row>
    <row r="449" spans="2:17" ht="19.5" customHeight="1" thickTop="1" thickBot="1" x14ac:dyDescent="0.35">
      <c r="B449" s="796"/>
      <c r="C449" s="608" t="s">
        <v>168</v>
      </c>
      <c r="D449" s="609"/>
      <c r="E449" s="610"/>
      <c r="F449" s="51">
        <v>14</v>
      </c>
      <c r="G449" s="138"/>
      <c r="H449" s="608" t="s">
        <v>168</v>
      </c>
      <c r="I449" s="609"/>
      <c r="J449" s="610"/>
      <c r="K449" s="52">
        <v>15</v>
      </c>
      <c r="L449" s="138"/>
      <c r="M449" s="608" t="s">
        <v>168</v>
      </c>
      <c r="N449" s="609"/>
      <c r="O449" s="610"/>
      <c r="P449" s="52">
        <v>16</v>
      </c>
      <c r="Q449" s="799"/>
    </row>
    <row r="450" spans="2:17" ht="15" thickTop="1" x14ac:dyDescent="0.3">
      <c r="B450" s="796"/>
      <c r="C450" s="736" t="s">
        <v>26</v>
      </c>
      <c r="D450" s="737"/>
      <c r="E450" s="737"/>
      <c r="F450" s="717"/>
      <c r="G450" s="139"/>
      <c r="H450" s="732" t="s">
        <v>27</v>
      </c>
      <c r="I450" s="733"/>
      <c r="J450" s="733"/>
      <c r="K450" s="717"/>
      <c r="L450" s="139"/>
      <c r="M450" s="749" t="s">
        <v>28</v>
      </c>
      <c r="N450" s="750"/>
      <c r="O450" s="750"/>
      <c r="P450" s="717"/>
      <c r="Q450" s="799"/>
    </row>
    <row r="451" spans="2:17" ht="15" thickBot="1" x14ac:dyDescent="0.35">
      <c r="B451" s="796"/>
      <c r="C451" s="738"/>
      <c r="D451" s="739"/>
      <c r="E451" s="739"/>
      <c r="F451" s="718"/>
      <c r="G451" s="139"/>
      <c r="H451" s="734"/>
      <c r="I451" s="735"/>
      <c r="J451" s="735"/>
      <c r="K451" s="718"/>
      <c r="L451" s="139"/>
      <c r="M451" s="751"/>
      <c r="N451" s="752"/>
      <c r="O451" s="752"/>
      <c r="P451" s="718"/>
      <c r="Q451" s="799"/>
    </row>
    <row r="452" spans="2:17" ht="15.6" thickTop="1" thickBot="1" x14ac:dyDescent="0.35">
      <c r="B452" s="796"/>
      <c r="C452" s="711" t="s">
        <v>119</v>
      </c>
      <c r="D452" s="712"/>
      <c r="E452" s="713"/>
      <c r="F452" s="38">
        <f>SUM(F387,F321,F254,F187,F121,F54)</f>
        <v>3</v>
      </c>
      <c r="G452" s="139"/>
      <c r="H452" s="711" t="s">
        <v>123</v>
      </c>
      <c r="I452" s="712"/>
      <c r="J452" s="713"/>
      <c r="K452" s="38">
        <f>SUM(K387,K321,K254,K187,K121,K54)</f>
        <v>220</v>
      </c>
      <c r="L452" s="139"/>
      <c r="M452" s="711" t="s">
        <v>128</v>
      </c>
      <c r="N452" s="712"/>
      <c r="O452" s="713"/>
      <c r="P452" s="38">
        <f>SUM(P387,P321,P254,P187,P121,P54)</f>
        <v>119</v>
      </c>
      <c r="Q452" s="799"/>
    </row>
    <row r="453" spans="2:17" ht="15" thickBot="1" x14ac:dyDescent="0.35">
      <c r="B453" s="796"/>
      <c r="C453" s="714" t="s">
        <v>120</v>
      </c>
      <c r="D453" s="715"/>
      <c r="E453" s="716"/>
      <c r="F453" s="40">
        <f>SUM(F388,F322,F255,F188,F122,F55)</f>
        <v>2</v>
      </c>
      <c r="G453" s="139"/>
      <c r="H453" s="714" t="s">
        <v>124</v>
      </c>
      <c r="I453" s="715"/>
      <c r="J453" s="716"/>
      <c r="K453" s="40">
        <f>SUM(K388,K322,K255,K188,K122,K55)</f>
        <v>123</v>
      </c>
      <c r="L453" s="139"/>
      <c r="M453" s="714" t="s">
        <v>129</v>
      </c>
      <c r="N453" s="715"/>
      <c r="O453" s="716"/>
      <c r="P453" s="40">
        <f>SUM(P388,P322,P255,P188,P122,P55)</f>
        <v>0</v>
      </c>
      <c r="Q453" s="799"/>
    </row>
    <row r="454" spans="2:17" ht="15" thickBot="1" x14ac:dyDescent="0.35">
      <c r="B454" s="796"/>
      <c r="C454" s="714" t="s">
        <v>121</v>
      </c>
      <c r="D454" s="715"/>
      <c r="E454" s="716"/>
      <c r="F454" s="40">
        <f>SUM(F389,F323,F256,F189,F123,F56)</f>
        <v>4</v>
      </c>
      <c r="G454" s="139"/>
      <c r="H454" s="714" t="s">
        <v>125</v>
      </c>
      <c r="I454" s="715"/>
      <c r="J454" s="716"/>
      <c r="K454" s="40">
        <f>SUM(K389,K323,K256,K189,K123,K56)</f>
        <v>18</v>
      </c>
      <c r="L454" s="139"/>
      <c r="M454" s="714" t="s">
        <v>130</v>
      </c>
      <c r="N454" s="715"/>
      <c r="O454" s="716"/>
      <c r="P454" s="40">
        <f>SUM(P389,P323,P256,P189,P123,P56)</f>
        <v>3</v>
      </c>
      <c r="Q454" s="799"/>
    </row>
    <row r="455" spans="2:17" ht="15" thickBot="1" x14ac:dyDescent="0.35">
      <c r="B455" s="796"/>
      <c r="C455" s="714" t="s">
        <v>167</v>
      </c>
      <c r="D455" s="715"/>
      <c r="E455" s="716"/>
      <c r="F455" s="40">
        <f>SUM(F390,F324,F257,F190,F124,F57)</f>
        <v>4</v>
      </c>
      <c r="G455" s="139"/>
      <c r="H455" s="714" t="s">
        <v>126</v>
      </c>
      <c r="I455" s="715"/>
      <c r="J455" s="716"/>
      <c r="K455" s="40">
        <f>SUM(K390,K324,K257,K190,K124,K57)</f>
        <v>1</v>
      </c>
      <c r="L455" s="139"/>
      <c r="M455" s="714" t="s">
        <v>131</v>
      </c>
      <c r="N455" s="715"/>
      <c r="O455" s="716"/>
      <c r="P455" s="40">
        <f>SUM(P390,P324,P257,P190,P124,P57)</f>
        <v>0</v>
      </c>
      <c r="Q455" s="799"/>
    </row>
    <row r="456" spans="2:17" ht="15" thickBot="1" x14ac:dyDescent="0.35">
      <c r="B456" s="796"/>
      <c r="C456" s="729" t="s">
        <v>122</v>
      </c>
      <c r="D456" s="730"/>
      <c r="E456" s="731"/>
      <c r="F456" s="48">
        <f>SUM(F391,F325,F258,F191,F125,F58)</f>
        <v>4</v>
      </c>
      <c r="G456" s="139"/>
      <c r="H456" s="729" t="s">
        <v>127</v>
      </c>
      <c r="I456" s="730"/>
      <c r="J456" s="731"/>
      <c r="K456" s="48">
        <f>SUM(K391,K325,K258,K191,K125,K58)</f>
        <v>25</v>
      </c>
      <c r="L456" s="139"/>
      <c r="M456" s="729" t="s">
        <v>132</v>
      </c>
      <c r="N456" s="730"/>
      <c r="O456" s="731"/>
      <c r="P456" s="48">
        <f>SUM(P391,P325,P258,P191,P125,P58)</f>
        <v>1</v>
      </c>
      <c r="Q456" s="799"/>
    </row>
    <row r="457" spans="2:17" ht="15.6" thickTop="1" thickBot="1" x14ac:dyDescent="0.35">
      <c r="B457" s="796"/>
      <c r="C457" s="140"/>
      <c r="D457" s="140"/>
      <c r="E457" s="140"/>
      <c r="F457" s="141"/>
      <c r="G457" s="139"/>
      <c r="H457" s="140"/>
      <c r="I457" s="140"/>
      <c r="J457" s="140"/>
      <c r="K457" s="141"/>
      <c r="L457" s="139"/>
      <c r="M457" s="140"/>
      <c r="N457" s="58"/>
      <c r="O457" s="58"/>
      <c r="P457" s="147"/>
      <c r="Q457" s="799"/>
    </row>
    <row r="458" spans="2:17" ht="19.5" customHeight="1" thickTop="1" thickBot="1" x14ac:dyDescent="0.35">
      <c r="B458" s="796"/>
      <c r="C458" s="608" t="s">
        <v>168</v>
      </c>
      <c r="D458" s="609"/>
      <c r="E458" s="610"/>
      <c r="F458" s="51">
        <v>17</v>
      </c>
      <c r="G458" s="138"/>
      <c r="H458" s="608" t="s">
        <v>168</v>
      </c>
      <c r="I458" s="609"/>
      <c r="J458" s="610"/>
      <c r="K458" s="52">
        <v>18</v>
      </c>
      <c r="L458" s="138"/>
      <c r="M458" s="608" t="s">
        <v>168</v>
      </c>
      <c r="N458" s="609"/>
      <c r="O458" s="610"/>
      <c r="P458" s="52">
        <v>19</v>
      </c>
      <c r="Q458" s="799"/>
    </row>
    <row r="459" spans="2:17" ht="15" thickTop="1" x14ac:dyDescent="0.3">
      <c r="B459" s="796"/>
      <c r="C459" s="749" t="s">
        <v>29</v>
      </c>
      <c r="D459" s="750"/>
      <c r="E459" s="750"/>
      <c r="F459" s="717"/>
      <c r="G459" s="142"/>
      <c r="H459" s="749" t="s">
        <v>30</v>
      </c>
      <c r="I459" s="750"/>
      <c r="J459" s="750"/>
      <c r="K459" s="717"/>
      <c r="L459" s="142"/>
      <c r="M459" s="740" t="s">
        <v>143</v>
      </c>
      <c r="N459" s="741"/>
      <c r="O459" s="741"/>
      <c r="P459" s="717"/>
      <c r="Q459" s="799"/>
    </row>
    <row r="460" spans="2:17" ht="22.5" customHeight="1" thickBot="1" x14ac:dyDescent="0.35">
      <c r="B460" s="796"/>
      <c r="C460" s="751"/>
      <c r="D460" s="752"/>
      <c r="E460" s="752"/>
      <c r="F460" s="718"/>
      <c r="G460" s="142"/>
      <c r="H460" s="751"/>
      <c r="I460" s="752"/>
      <c r="J460" s="752"/>
      <c r="K460" s="718"/>
      <c r="L460" s="142"/>
      <c r="M460" s="742"/>
      <c r="N460" s="743"/>
      <c r="O460" s="743"/>
      <c r="P460" s="718"/>
      <c r="Q460" s="799"/>
    </row>
    <row r="461" spans="2:17" ht="15.6" thickTop="1" thickBot="1" x14ac:dyDescent="0.35">
      <c r="B461" s="796"/>
      <c r="C461" s="711" t="s">
        <v>133</v>
      </c>
      <c r="D461" s="712"/>
      <c r="E461" s="713"/>
      <c r="F461" s="38">
        <f>SUM(F396,F330,F263,F196,F130,F63)</f>
        <v>6</v>
      </c>
      <c r="G461" s="142"/>
      <c r="H461" s="711" t="s">
        <v>138</v>
      </c>
      <c r="I461" s="712"/>
      <c r="J461" s="713"/>
      <c r="K461" s="38">
        <f>SUM(K396,K330,K263,K196,K130,K63)</f>
        <v>1</v>
      </c>
      <c r="L461" s="142"/>
      <c r="M461" s="711" t="s">
        <v>144</v>
      </c>
      <c r="N461" s="712"/>
      <c r="O461" s="713"/>
      <c r="P461" s="38">
        <f>SUM(P396,P330,P263,P196,P130,P63)</f>
        <v>1</v>
      </c>
      <c r="Q461" s="799"/>
    </row>
    <row r="462" spans="2:17" ht="15" thickBot="1" x14ac:dyDescent="0.35">
      <c r="B462" s="796"/>
      <c r="C462" s="714" t="s">
        <v>134</v>
      </c>
      <c r="D462" s="715"/>
      <c r="E462" s="716"/>
      <c r="F462" s="40">
        <f>SUM(F397,F331,F264,F197,F131,F64)</f>
        <v>5</v>
      </c>
      <c r="G462" s="142"/>
      <c r="H462" s="714" t="s">
        <v>139</v>
      </c>
      <c r="I462" s="715"/>
      <c r="J462" s="716"/>
      <c r="K462" s="40">
        <f>SUM(K397,K331,K264,K197,K131,K64)</f>
        <v>11</v>
      </c>
      <c r="L462" s="142"/>
      <c r="M462" s="714" t="s">
        <v>145</v>
      </c>
      <c r="N462" s="715"/>
      <c r="O462" s="716"/>
      <c r="P462" s="40">
        <f>SUM(P397,P331,P264,P197,P131,P64)</f>
        <v>2</v>
      </c>
      <c r="Q462" s="799"/>
    </row>
    <row r="463" spans="2:17" ht="15" thickBot="1" x14ac:dyDescent="0.35">
      <c r="B463" s="796"/>
      <c r="C463" s="714" t="s">
        <v>135</v>
      </c>
      <c r="D463" s="715"/>
      <c r="E463" s="716"/>
      <c r="F463" s="40">
        <f>SUM(F398,F332,F265,F198,F132,F65)</f>
        <v>1</v>
      </c>
      <c r="G463" s="142"/>
      <c r="H463" s="714" t="s">
        <v>140</v>
      </c>
      <c r="I463" s="715"/>
      <c r="J463" s="716"/>
      <c r="K463" s="40">
        <f>SUM(K398,K332,K265,K198,K132,K65)</f>
        <v>0</v>
      </c>
      <c r="L463" s="142"/>
      <c r="M463" s="714" t="s">
        <v>146</v>
      </c>
      <c r="N463" s="715"/>
      <c r="O463" s="716"/>
      <c r="P463" s="40">
        <f>SUM(P398,P332,P265,P198,P132,P65)</f>
        <v>0</v>
      </c>
      <c r="Q463" s="799"/>
    </row>
    <row r="464" spans="2:17" ht="15" thickBot="1" x14ac:dyDescent="0.35">
      <c r="B464" s="796"/>
      <c r="C464" s="714" t="s">
        <v>136</v>
      </c>
      <c r="D464" s="715"/>
      <c r="E464" s="716"/>
      <c r="F464" s="40">
        <f>SUM(F399,F333,F266,F199,F133,F66)</f>
        <v>1</v>
      </c>
      <c r="G464" s="142"/>
      <c r="H464" s="714" t="s">
        <v>141</v>
      </c>
      <c r="I464" s="715"/>
      <c r="J464" s="716"/>
      <c r="K464" s="40">
        <f>SUM(K399,K333,K266,K199,K133,K66)</f>
        <v>0</v>
      </c>
      <c r="L464" s="142"/>
      <c r="M464" s="714" t="s">
        <v>147</v>
      </c>
      <c r="N464" s="715"/>
      <c r="O464" s="716"/>
      <c r="P464" s="40">
        <f>SUM(P399,P333,P266,P199,P133,P66)</f>
        <v>0</v>
      </c>
      <c r="Q464" s="799"/>
    </row>
    <row r="465" spans="2:17" ht="15" thickBot="1" x14ac:dyDescent="0.35">
      <c r="B465" s="796"/>
      <c r="C465" s="729" t="s">
        <v>137</v>
      </c>
      <c r="D465" s="730"/>
      <c r="E465" s="731"/>
      <c r="F465" s="48">
        <f>SUM(F400,F334,F267,F200,F134,F67)</f>
        <v>1</v>
      </c>
      <c r="G465" s="146"/>
      <c r="H465" s="729" t="s">
        <v>142</v>
      </c>
      <c r="I465" s="730"/>
      <c r="J465" s="731"/>
      <c r="K465" s="48">
        <f>SUM(K400,K334,K267,K200,K134,K67)</f>
        <v>2</v>
      </c>
      <c r="L465" s="146"/>
      <c r="M465" s="729" t="s">
        <v>148</v>
      </c>
      <c r="N465" s="730"/>
      <c r="O465" s="731"/>
      <c r="P465" s="48">
        <f>SUM(P400,P334,P267,P200,P134,P67)</f>
        <v>0</v>
      </c>
      <c r="Q465" s="799"/>
    </row>
    <row r="466" spans="2:17" ht="15" thickTop="1" x14ac:dyDescent="0.3">
      <c r="B466" s="796"/>
      <c r="C466" s="801"/>
      <c r="D466" s="801"/>
      <c r="E466" s="801"/>
      <c r="F466" s="801"/>
      <c r="G466" s="802"/>
      <c r="H466" s="801"/>
      <c r="I466" s="801"/>
      <c r="J466" s="801"/>
      <c r="K466" s="801"/>
      <c r="L466" s="802"/>
      <c r="M466" s="801"/>
      <c r="N466" s="801"/>
      <c r="O466" s="801"/>
      <c r="P466" s="801"/>
      <c r="Q466" s="799"/>
    </row>
    <row r="467" spans="2:17" ht="15" thickBot="1" x14ac:dyDescent="0.35">
      <c r="B467" s="797"/>
      <c r="C467" s="803"/>
      <c r="D467" s="803"/>
      <c r="E467" s="803"/>
      <c r="F467" s="803"/>
      <c r="G467" s="803"/>
      <c r="H467" s="803"/>
      <c r="I467" s="803"/>
      <c r="J467" s="803"/>
      <c r="K467" s="803"/>
      <c r="L467" s="803"/>
      <c r="M467" s="803"/>
      <c r="N467" s="803"/>
      <c r="O467" s="803"/>
      <c r="P467" s="803"/>
      <c r="Q467" s="800"/>
    </row>
    <row r="468" spans="2:17" ht="15" thickTop="1" x14ac:dyDescent="0.3"/>
  </sheetData>
  <mergeCells count="1116">
    <mergeCell ref="B2:Q3"/>
    <mergeCell ref="B1:D1"/>
    <mergeCell ref="B138:B200"/>
    <mergeCell ref="Q138:Q200"/>
    <mergeCell ref="B204:B267"/>
    <mergeCell ref="Q204:Q267"/>
    <mergeCell ref="B271:B334"/>
    <mergeCell ref="Q271:Q334"/>
    <mergeCell ref="B338:B400"/>
    <mergeCell ref="Q338:Q400"/>
    <mergeCell ref="C4:P5"/>
    <mergeCell ref="C71:P72"/>
    <mergeCell ref="C73:E73"/>
    <mergeCell ref="H73:J73"/>
    <mergeCell ref="M73:O73"/>
    <mergeCell ref="C82:E82"/>
    <mergeCell ref="H82:J82"/>
    <mergeCell ref="M82:O82"/>
    <mergeCell ref="C24:E24"/>
    <mergeCell ref="H24:J24"/>
    <mergeCell ref="M24:O24"/>
    <mergeCell ref="C33:E33"/>
    <mergeCell ref="H33:J33"/>
    <mergeCell ref="M33:O33"/>
    <mergeCell ref="C42:E42"/>
    <mergeCell ref="H42:J42"/>
    <mergeCell ref="M42:O42"/>
    <mergeCell ref="C78:E78"/>
    <mergeCell ref="H78:J78"/>
    <mergeCell ref="M78:O78"/>
    <mergeCell ref="C79:E79"/>
    <mergeCell ref="H79:J79"/>
    <mergeCell ref="C465:E465"/>
    <mergeCell ref="H465:J465"/>
    <mergeCell ref="M465:O465"/>
    <mergeCell ref="C403:P403"/>
    <mergeCell ref="K44:M49"/>
    <mergeCell ref="K110:M115"/>
    <mergeCell ref="K176:M181"/>
    <mergeCell ref="K244:M249"/>
    <mergeCell ref="C463:E463"/>
    <mergeCell ref="H463:J463"/>
    <mergeCell ref="M463:O463"/>
    <mergeCell ref="C464:E464"/>
    <mergeCell ref="H464:J464"/>
    <mergeCell ref="M464:O464"/>
    <mergeCell ref="C461:E461"/>
    <mergeCell ref="H461:J461"/>
    <mergeCell ref="M461:O461"/>
    <mergeCell ref="C462:E462"/>
    <mergeCell ref="H462:J462"/>
    <mergeCell ref="M462:O462"/>
    <mergeCell ref="C459:E460"/>
    <mergeCell ref="F459:F460"/>
    <mergeCell ref="H459:J460"/>
    <mergeCell ref="K459:K460"/>
    <mergeCell ref="M459:O460"/>
    <mergeCell ref="P459:P460"/>
    <mergeCell ref="C455:E455"/>
    <mergeCell ref="H455:J455"/>
    <mergeCell ref="M455:O455"/>
    <mergeCell ref="C456:E456"/>
    <mergeCell ref="H456:J456"/>
    <mergeCell ref="M456:O456"/>
    <mergeCell ref="C453:E453"/>
    <mergeCell ref="H453:J453"/>
    <mergeCell ref="M453:O453"/>
    <mergeCell ref="C454:E454"/>
    <mergeCell ref="H454:J454"/>
    <mergeCell ref="M454:O454"/>
    <mergeCell ref="C458:E458"/>
    <mergeCell ref="H458:J458"/>
    <mergeCell ref="M458:O458"/>
    <mergeCell ref="H450:J451"/>
    <mergeCell ref="K450:K451"/>
    <mergeCell ref="M450:O451"/>
    <mergeCell ref="P450:P451"/>
    <mergeCell ref="C452:E452"/>
    <mergeCell ref="H452:J452"/>
    <mergeCell ref="M452:O452"/>
    <mergeCell ref="C444:E444"/>
    <mergeCell ref="C445:E445"/>
    <mergeCell ref="C446:E446"/>
    <mergeCell ref="C447:E447"/>
    <mergeCell ref="C450:E451"/>
    <mergeCell ref="F450:F451"/>
    <mergeCell ref="C449:E449"/>
    <mergeCell ref="H449:J449"/>
    <mergeCell ref="M449:O449"/>
    <mergeCell ref="C438:E438"/>
    <mergeCell ref="H438:J438"/>
    <mergeCell ref="M438:O438"/>
    <mergeCell ref="C441:E442"/>
    <mergeCell ref="F441:F442"/>
    <mergeCell ref="C443:E443"/>
    <mergeCell ref="K442:M447"/>
    <mergeCell ref="C436:E436"/>
    <mergeCell ref="H436:J436"/>
    <mergeCell ref="M436:O436"/>
    <mergeCell ref="C437:E437"/>
    <mergeCell ref="H437:J437"/>
    <mergeCell ref="M437:O437"/>
    <mergeCell ref="C440:E440"/>
    <mergeCell ref="P432:P433"/>
    <mergeCell ref="C434:E434"/>
    <mergeCell ref="H434:J434"/>
    <mergeCell ref="M434:O434"/>
    <mergeCell ref="C435:E435"/>
    <mergeCell ref="H435:J435"/>
    <mergeCell ref="M435:O435"/>
    <mergeCell ref="C429:E429"/>
    <mergeCell ref="H429:J429"/>
    <mergeCell ref="M429:O429"/>
    <mergeCell ref="C432:E433"/>
    <mergeCell ref="F432:F433"/>
    <mergeCell ref="H432:J433"/>
    <mergeCell ref="K432:K433"/>
    <mergeCell ref="M432:O433"/>
    <mergeCell ref="C431:E431"/>
    <mergeCell ref="H431:J431"/>
    <mergeCell ref="M431:O431"/>
    <mergeCell ref="C427:E427"/>
    <mergeCell ref="H427:J427"/>
    <mergeCell ref="M427:O427"/>
    <mergeCell ref="C428:E428"/>
    <mergeCell ref="H428:J428"/>
    <mergeCell ref="M428:O428"/>
    <mergeCell ref="P423:P424"/>
    <mergeCell ref="C425:E425"/>
    <mergeCell ref="H425:J425"/>
    <mergeCell ref="M425:O425"/>
    <mergeCell ref="C426:E426"/>
    <mergeCell ref="H426:J426"/>
    <mergeCell ref="M426:O426"/>
    <mergeCell ref="C420:E420"/>
    <mergeCell ref="H420:J420"/>
    <mergeCell ref="M420:O420"/>
    <mergeCell ref="C423:E424"/>
    <mergeCell ref="F423:F424"/>
    <mergeCell ref="H423:J424"/>
    <mergeCell ref="K423:K424"/>
    <mergeCell ref="M423:O424"/>
    <mergeCell ref="H419:J419"/>
    <mergeCell ref="M419:O419"/>
    <mergeCell ref="C422:E422"/>
    <mergeCell ref="H422:J422"/>
    <mergeCell ref="M422:O422"/>
    <mergeCell ref="P414:P415"/>
    <mergeCell ref="C416:E416"/>
    <mergeCell ref="H416:J416"/>
    <mergeCell ref="M416:O416"/>
    <mergeCell ref="C417:E417"/>
    <mergeCell ref="H417:J417"/>
    <mergeCell ref="M417:O417"/>
    <mergeCell ref="C411:E411"/>
    <mergeCell ref="H411:J411"/>
    <mergeCell ref="M411:O411"/>
    <mergeCell ref="C414:E415"/>
    <mergeCell ref="F414:F415"/>
    <mergeCell ref="H414:J415"/>
    <mergeCell ref="K414:K415"/>
    <mergeCell ref="M414:O415"/>
    <mergeCell ref="C413:E413"/>
    <mergeCell ref="H413:J413"/>
    <mergeCell ref="M413:O413"/>
    <mergeCell ref="C409:E409"/>
    <mergeCell ref="H409:J409"/>
    <mergeCell ref="M409:O409"/>
    <mergeCell ref="C410:E410"/>
    <mergeCell ref="H410:J410"/>
    <mergeCell ref="M410:O410"/>
    <mergeCell ref="P405:P406"/>
    <mergeCell ref="C407:E407"/>
    <mergeCell ref="H407:J407"/>
    <mergeCell ref="M407:O407"/>
    <mergeCell ref="C408:E408"/>
    <mergeCell ref="H408:J408"/>
    <mergeCell ref="M408:O408"/>
    <mergeCell ref="C400:E400"/>
    <mergeCell ref="H400:J400"/>
    <mergeCell ref="M400:O400"/>
    <mergeCell ref="C405:E406"/>
    <mergeCell ref="F405:F406"/>
    <mergeCell ref="H405:J406"/>
    <mergeCell ref="K405:K406"/>
    <mergeCell ref="M405:O406"/>
    <mergeCell ref="C404:E404"/>
    <mergeCell ref="H404:J404"/>
    <mergeCell ref="M404:O404"/>
    <mergeCell ref="B401:Q402"/>
    <mergeCell ref="B403:B467"/>
    <mergeCell ref="Q403:Q467"/>
    <mergeCell ref="C466:P467"/>
    <mergeCell ref="C418:E418"/>
    <mergeCell ref="H418:J418"/>
    <mergeCell ref="M418:O418"/>
    <mergeCell ref="C419:E419"/>
    <mergeCell ref="C398:E398"/>
    <mergeCell ref="H398:J398"/>
    <mergeCell ref="M398:O398"/>
    <mergeCell ref="C399:E399"/>
    <mergeCell ref="H399:J399"/>
    <mergeCell ref="M399:O399"/>
    <mergeCell ref="C396:E396"/>
    <mergeCell ref="H396:J396"/>
    <mergeCell ref="M396:O396"/>
    <mergeCell ref="C397:E397"/>
    <mergeCell ref="H397:J397"/>
    <mergeCell ref="M397:O397"/>
    <mergeCell ref="C394:E395"/>
    <mergeCell ref="F394:F395"/>
    <mergeCell ref="H394:J395"/>
    <mergeCell ref="K394:K395"/>
    <mergeCell ref="M394:O395"/>
    <mergeCell ref="P394:P395"/>
    <mergeCell ref="C390:E390"/>
    <mergeCell ref="H390:J390"/>
    <mergeCell ref="M390:O390"/>
    <mergeCell ref="C391:E391"/>
    <mergeCell ref="H391:J391"/>
    <mergeCell ref="M391:O391"/>
    <mergeCell ref="C393:E393"/>
    <mergeCell ref="H393:J393"/>
    <mergeCell ref="M393:O393"/>
    <mergeCell ref="C388:E388"/>
    <mergeCell ref="H388:J388"/>
    <mergeCell ref="M388:O388"/>
    <mergeCell ref="C389:E389"/>
    <mergeCell ref="H389:J389"/>
    <mergeCell ref="M389:O389"/>
    <mergeCell ref="H385:J386"/>
    <mergeCell ref="K385:K386"/>
    <mergeCell ref="M385:O386"/>
    <mergeCell ref="P385:P386"/>
    <mergeCell ref="C387:E387"/>
    <mergeCell ref="H387:J387"/>
    <mergeCell ref="M387:O387"/>
    <mergeCell ref="C379:E379"/>
    <mergeCell ref="C380:E380"/>
    <mergeCell ref="C381:E381"/>
    <mergeCell ref="C382:E382"/>
    <mergeCell ref="C385:E386"/>
    <mergeCell ref="F385:F386"/>
    <mergeCell ref="C384:E384"/>
    <mergeCell ref="H384:J384"/>
    <mergeCell ref="M384:O384"/>
    <mergeCell ref="C373:E373"/>
    <mergeCell ref="H373:J373"/>
    <mergeCell ref="M373:O373"/>
    <mergeCell ref="C376:E377"/>
    <mergeCell ref="F376:F377"/>
    <mergeCell ref="C378:E378"/>
    <mergeCell ref="K377:M382"/>
    <mergeCell ref="C371:E371"/>
    <mergeCell ref="H371:J371"/>
    <mergeCell ref="M371:O371"/>
    <mergeCell ref="C372:E372"/>
    <mergeCell ref="H372:J372"/>
    <mergeCell ref="M372:O372"/>
    <mergeCell ref="C375:E375"/>
    <mergeCell ref="P367:P368"/>
    <mergeCell ref="C369:E369"/>
    <mergeCell ref="H369:J369"/>
    <mergeCell ref="M369:O369"/>
    <mergeCell ref="C370:E370"/>
    <mergeCell ref="H370:J370"/>
    <mergeCell ref="M370:O370"/>
    <mergeCell ref="C364:E364"/>
    <mergeCell ref="H364:J364"/>
    <mergeCell ref="M364:O364"/>
    <mergeCell ref="C367:E368"/>
    <mergeCell ref="F367:F368"/>
    <mergeCell ref="H367:J368"/>
    <mergeCell ref="K367:K368"/>
    <mergeCell ref="M367:O368"/>
    <mergeCell ref="C366:E366"/>
    <mergeCell ref="H366:J366"/>
    <mergeCell ref="M366:O366"/>
    <mergeCell ref="C362:E362"/>
    <mergeCell ref="H362:J362"/>
    <mergeCell ref="M362:O362"/>
    <mergeCell ref="C363:E363"/>
    <mergeCell ref="H363:J363"/>
    <mergeCell ref="M363:O363"/>
    <mergeCell ref="P358:P359"/>
    <mergeCell ref="C360:E360"/>
    <mergeCell ref="H360:J360"/>
    <mergeCell ref="M360:O360"/>
    <mergeCell ref="C361:E361"/>
    <mergeCell ref="H361:J361"/>
    <mergeCell ref="M361:O361"/>
    <mergeCell ref="C355:E355"/>
    <mergeCell ref="H355:J355"/>
    <mergeCell ref="M355:O355"/>
    <mergeCell ref="C358:E359"/>
    <mergeCell ref="F358:F359"/>
    <mergeCell ref="H358:J359"/>
    <mergeCell ref="K358:K359"/>
    <mergeCell ref="M358:O359"/>
    <mergeCell ref="C353:E353"/>
    <mergeCell ref="H353:J353"/>
    <mergeCell ref="M353:O353"/>
    <mergeCell ref="C354:E354"/>
    <mergeCell ref="H354:J354"/>
    <mergeCell ref="M354:O354"/>
    <mergeCell ref="C357:E357"/>
    <mergeCell ref="H357:J357"/>
    <mergeCell ref="M357:O357"/>
    <mergeCell ref="P349:P350"/>
    <mergeCell ref="C351:E351"/>
    <mergeCell ref="H351:J351"/>
    <mergeCell ref="M351:O351"/>
    <mergeCell ref="C352:E352"/>
    <mergeCell ref="H352:J352"/>
    <mergeCell ref="M352:O352"/>
    <mergeCell ref="C346:E346"/>
    <mergeCell ref="H346:J346"/>
    <mergeCell ref="M346:O346"/>
    <mergeCell ref="C349:E350"/>
    <mergeCell ref="F349:F350"/>
    <mergeCell ref="H349:J350"/>
    <mergeCell ref="K349:K350"/>
    <mergeCell ref="M349:O350"/>
    <mergeCell ref="C348:E348"/>
    <mergeCell ref="H348:J348"/>
    <mergeCell ref="M348:O348"/>
    <mergeCell ref="C344:E344"/>
    <mergeCell ref="H344:J344"/>
    <mergeCell ref="M344:O344"/>
    <mergeCell ref="C345:E345"/>
    <mergeCell ref="H345:J345"/>
    <mergeCell ref="M345:O345"/>
    <mergeCell ref="P340:P341"/>
    <mergeCell ref="C342:E342"/>
    <mergeCell ref="H342:J342"/>
    <mergeCell ref="M342:O342"/>
    <mergeCell ref="C343:E343"/>
    <mergeCell ref="H343:J343"/>
    <mergeCell ref="M343:O343"/>
    <mergeCell ref="C334:E334"/>
    <mergeCell ref="H334:J334"/>
    <mergeCell ref="M334:O334"/>
    <mergeCell ref="C338:P338"/>
    <mergeCell ref="C340:E341"/>
    <mergeCell ref="F340:F341"/>
    <mergeCell ref="H340:J341"/>
    <mergeCell ref="K340:K341"/>
    <mergeCell ref="M340:O341"/>
    <mergeCell ref="C339:E339"/>
    <mergeCell ref="H339:J339"/>
    <mergeCell ref="M339:O339"/>
    <mergeCell ref="B335:Q335"/>
    <mergeCell ref="B336:Q337"/>
    <mergeCell ref="C332:E332"/>
    <mergeCell ref="H332:J332"/>
    <mergeCell ref="M332:O332"/>
    <mergeCell ref="C333:E333"/>
    <mergeCell ref="H333:J333"/>
    <mergeCell ref="M333:O333"/>
    <mergeCell ref="C330:E330"/>
    <mergeCell ref="H330:J330"/>
    <mergeCell ref="M330:O330"/>
    <mergeCell ref="C331:E331"/>
    <mergeCell ref="H331:J331"/>
    <mergeCell ref="M331:O331"/>
    <mergeCell ref="C328:E329"/>
    <mergeCell ref="F328:F329"/>
    <mergeCell ref="H328:J329"/>
    <mergeCell ref="K328:K329"/>
    <mergeCell ref="M328:O329"/>
    <mergeCell ref="P328:P329"/>
    <mergeCell ref="C324:E324"/>
    <mergeCell ref="H324:J324"/>
    <mergeCell ref="M324:O324"/>
    <mergeCell ref="C325:E325"/>
    <mergeCell ref="H325:J325"/>
    <mergeCell ref="M325:O325"/>
    <mergeCell ref="C327:E327"/>
    <mergeCell ref="H327:J327"/>
    <mergeCell ref="M327:O327"/>
    <mergeCell ref="C322:E322"/>
    <mergeCell ref="H322:J322"/>
    <mergeCell ref="M322:O322"/>
    <mergeCell ref="C323:E323"/>
    <mergeCell ref="H323:J323"/>
    <mergeCell ref="M323:O323"/>
    <mergeCell ref="H319:J320"/>
    <mergeCell ref="K319:K320"/>
    <mergeCell ref="M319:O320"/>
    <mergeCell ref="P319:P320"/>
    <mergeCell ref="C321:E321"/>
    <mergeCell ref="H321:J321"/>
    <mergeCell ref="M321:O321"/>
    <mergeCell ref="C313:E313"/>
    <mergeCell ref="C314:E314"/>
    <mergeCell ref="C315:E315"/>
    <mergeCell ref="C316:E316"/>
    <mergeCell ref="C319:E320"/>
    <mergeCell ref="F319:F320"/>
    <mergeCell ref="C318:E318"/>
    <mergeCell ref="H318:J318"/>
    <mergeCell ref="M318:O318"/>
    <mergeCell ref="C307:E307"/>
    <mergeCell ref="H307:J307"/>
    <mergeCell ref="M307:O307"/>
    <mergeCell ref="C310:E311"/>
    <mergeCell ref="F310:F311"/>
    <mergeCell ref="C312:E312"/>
    <mergeCell ref="K310:M315"/>
    <mergeCell ref="C305:E305"/>
    <mergeCell ref="H305:J305"/>
    <mergeCell ref="M305:O305"/>
    <mergeCell ref="C306:E306"/>
    <mergeCell ref="H306:J306"/>
    <mergeCell ref="M306:O306"/>
    <mergeCell ref="C309:E309"/>
    <mergeCell ref="P301:P302"/>
    <mergeCell ref="C303:E303"/>
    <mergeCell ref="H303:J303"/>
    <mergeCell ref="M303:O303"/>
    <mergeCell ref="C304:E304"/>
    <mergeCell ref="H304:J304"/>
    <mergeCell ref="M304:O304"/>
    <mergeCell ref="C298:E298"/>
    <mergeCell ref="H298:J298"/>
    <mergeCell ref="M298:O298"/>
    <mergeCell ref="C301:E302"/>
    <mergeCell ref="F301:F302"/>
    <mergeCell ref="H301:J302"/>
    <mergeCell ref="K301:K302"/>
    <mergeCell ref="M301:O302"/>
    <mergeCell ref="C300:E300"/>
    <mergeCell ref="H300:J300"/>
    <mergeCell ref="M300:O300"/>
    <mergeCell ref="C296:E296"/>
    <mergeCell ref="H296:J296"/>
    <mergeCell ref="M296:O296"/>
    <mergeCell ref="C297:E297"/>
    <mergeCell ref="H297:J297"/>
    <mergeCell ref="M297:O297"/>
    <mergeCell ref="P292:P293"/>
    <mergeCell ref="C294:E294"/>
    <mergeCell ref="H294:J294"/>
    <mergeCell ref="M294:O294"/>
    <mergeCell ref="C295:E295"/>
    <mergeCell ref="H295:J295"/>
    <mergeCell ref="M295:O295"/>
    <mergeCell ref="C289:E289"/>
    <mergeCell ref="H289:J289"/>
    <mergeCell ref="M289:O289"/>
    <mergeCell ref="C292:E293"/>
    <mergeCell ref="F292:F293"/>
    <mergeCell ref="H292:J293"/>
    <mergeCell ref="K292:K293"/>
    <mergeCell ref="M292:O293"/>
    <mergeCell ref="C287:E287"/>
    <mergeCell ref="H287:J287"/>
    <mergeCell ref="M287:O287"/>
    <mergeCell ref="C288:E288"/>
    <mergeCell ref="H288:J288"/>
    <mergeCell ref="M288:O288"/>
    <mergeCell ref="C291:E291"/>
    <mergeCell ref="H291:J291"/>
    <mergeCell ref="M291:O291"/>
    <mergeCell ref="P283:P284"/>
    <mergeCell ref="C285:E285"/>
    <mergeCell ref="H285:J285"/>
    <mergeCell ref="M285:O285"/>
    <mergeCell ref="C286:E286"/>
    <mergeCell ref="H286:J286"/>
    <mergeCell ref="M286:O286"/>
    <mergeCell ref="C280:E280"/>
    <mergeCell ref="H280:J280"/>
    <mergeCell ref="M280:O280"/>
    <mergeCell ref="C283:E284"/>
    <mergeCell ref="F283:F284"/>
    <mergeCell ref="H283:J284"/>
    <mergeCell ref="K283:K284"/>
    <mergeCell ref="M283:O284"/>
    <mergeCell ref="C282:E282"/>
    <mergeCell ref="H282:J282"/>
    <mergeCell ref="M282:O282"/>
    <mergeCell ref="C278:E278"/>
    <mergeCell ref="H278:J278"/>
    <mergeCell ref="M278:O278"/>
    <mergeCell ref="C279:E279"/>
    <mergeCell ref="H279:J279"/>
    <mergeCell ref="M279:O279"/>
    <mergeCell ref="P274:P275"/>
    <mergeCell ref="C276:E276"/>
    <mergeCell ref="H276:J276"/>
    <mergeCell ref="M276:O276"/>
    <mergeCell ref="C277:E277"/>
    <mergeCell ref="H277:J277"/>
    <mergeCell ref="M277:O277"/>
    <mergeCell ref="C267:E267"/>
    <mergeCell ref="H267:J267"/>
    <mergeCell ref="M267:O267"/>
    <mergeCell ref="C274:E275"/>
    <mergeCell ref="F274:F275"/>
    <mergeCell ref="H274:J275"/>
    <mergeCell ref="K274:K275"/>
    <mergeCell ref="M274:O275"/>
    <mergeCell ref="C271:P272"/>
    <mergeCell ref="C273:E273"/>
    <mergeCell ref="H273:J273"/>
    <mergeCell ref="M273:O273"/>
    <mergeCell ref="B268:Q268"/>
    <mergeCell ref="B269:Q270"/>
    <mergeCell ref="C265:E265"/>
    <mergeCell ref="H265:J265"/>
    <mergeCell ref="M265:O265"/>
    <mergeCell ref="C266:E266"/>
    <mergeCell ref="H266:J266"/>
    <mergeCell ref="M266:O266"/>
    <mergeCell ref="C263:E263"/>
    <mergeCell ref="H263:J263"/>
    <mergeCell ref="M263:O263"/>
    <mergeCell ref="C264:E264"/>
    <mergeCell ref="H264:J264"/>
    <mergeCell ref="M264:O264"/>
    <mergeCell ref="C261:E262"/>
    <mergeCell ref="F261:F262"/>
    <mergeCell ref="H261:J262"/>
    <mergeCell ref="K261:K262"/>
    <mergeCell ref="M261:O262"/>
    <mergeCell ref="P261:P262"/>
    <mergeCell ref="C257:E257"/>
    <mergeCell ref="H257:J257"/>
    <mergeCell ref="M257:O257"/>
    <mergeCell ref="C258:E258"/>
    <mergeCell ref="H258:J258"/>
    <mergeCell ref="M258:O258"/>
    <mergeCell ref="C260:E260"/>
    <mergeCell ref="H260:J260"/>
    <mergeCell ref="M260:O260"/>
    <mergeCell ref="C255:E255"/>
    <mergeCell ref="H255:J255"/>
    <mergeCell ref="M255:O255"/>
    <mergeCell ref="C256:E256"/>
    <mergeCell ref="H256:J256"/>
    <mergeCell ref="M256:O256"/>
    <mergeCell ref="H252:J253"/>
    <mergeCell ref="K252:K253"/>
    <mergeCell ref="M252:O253"/>
    <mergeCell ref="P252:P253"/>
    <mergeCell ref="C254:E254"/>
    <mergeCell ref="H254:J254"/>
    <mergeCell ref="M254:O254"/>
    <mergeCell ref="C246:E246"/>
    <mergeCell ref="C247:E247"/>
    <mergeCell ref="C248:E248"/>
    <mergeCell ref="C249:E249"/>
    <mergeCell ref="C252:E253"/>
    <mergeCell ref="F252:F253"/>
    <mergeCell ref="C251:E251"/>
    <mergeCell ref="H251:J251"/>
    <mergeCell ref="M251:O251"/>
    <mergeCell ref="C240:E240"/>
    <mergeCell ref="H240:J240"/>
    <mergeCell ref="M240:O240"/>
    <mergeCell ref="C243:E244"/>
    <mergeCell ref="F243:F244"/>
    <mergeCell ref="C245:E245"/>
    <mergeCell ref="C238:E238"/>
    <mergeCell ref="H238:J238"/>
    <mergeCell ref="M238:O238"/>
    <mergeCell ref="C239:E239"/>
    <mergeCell ref="H239:J239"/>
    <mergeCell ref="M239:O239"/>
    <mergeCell ref="C242:E242"/>
    <mergeCell ref="H242:J242"/>
    <mergeCell ref="M242:O242"/>
    <mergeCell ref="P234:P235"/>
    <mergeCell ref="C236:E236"/>
    <mergeCell ref="H236:J236"/>
    <mergeCell ref="M236:O236"/>
    <mergeCell ref="C237:E237"/>
    <mergeCell ref="H237:J237"/>
    <mergeCell ref="M237:O237"/>
    <mergeCell ref="C231:E231"/>
    <mergeCell ref="H231:J231"/>
    <mergeCell ref="M231:O231"/>
    <mergeCell ref="C234:E235"/>
    <mergeCell ref="F234:F235"/>
    <mergeCell ref="H234:J235"/>
    <mergeCell ref="K234:K235"/>
    <mergeCell ref="M234:O235"/>
    <mergeCell ref="C233:E233"/>
    <mergeCell ref="H233:J233"/>
    <mergeCell ref="M233:O233"/>
    <mergeCell ref="C229:E229"/>
    <mergeCell ref="H229:J229"/>
    <mergeCell ref="M229:O229"/>
    <mergeCell ref="C230:E230"/>
    <mergeCell ref="H230:J230"/>
    <mergeCell ref="M230:O230"/>
    <mergeCell ref="P225:P226"/>
    <mergeCell ref="C227:E227"/>
    <mergeCell ref="H227:J227"/>
    <mergeCell ref="M227:O227"/>
    <mergeCell ref="C228:E228"/>
    <mergeCell ref="H228:J228"/>
    <mergeCell ref="M228:O228"/>
    <mergeCell ref="C222:E222"/>
    <mergeCell ref="H222:J222"/>
    <mergeCell ref="M222:O222"/>
    <mergeCell ref="C225:E226"/>
    <mergeCell ref="F225:F226"/>
    <mergeCell ref="H225:J226"/>
    <mergeCell ref="K225:K226"/>
    <mergeCell ref="M225:O226"/>
    <mergeCell ref="C220:E220"/>
    <mergeCell ref="H220:J220"/>
    <mergeCell ref="M220:O220"/>
    <mergeCell ref="C221:E221"/>
    <mergeCell ref="H221:J221"/>
    <mergeCell ref="M221:O221"/>
    <mergeCell ref="C224:E224"/>
    <mergeCell ref="H224:J224"/>
    <mergeCell ref="M224:O224"/>
    <mergeCell ref="P216:P217"/>
    <mergeCell ref="C218:E218"/>
    <mergeCell ref="H218:J218"/>
    <mergeCell ref="M218:O218"/>
    <mergeCell ref="C219:E219"/>
    <mergeCell ref="H219:J219"/>
    <mergeCell ref="M219:O219"/>
    <mergeCell ref="C213:E213"/>
    <mergeCell ref="H213:J213"/>
    <mergeCell ref="M213:O213"/>
    <mergeCell ref="C216:E217"/>
    <mergeCell ref="F216:F217"/>
    <mergeCell ref="H216:J217"/>
    <mergeCell ref="K216:K217"/>
    <mergeCell ref="M216:O217"/>
    <mergeCell ref="C215:E215"/>
    <mergeCell ref="H215:J215"/>
    <mergeCell ref="M215:O215"/>
    <mergeCell ref="C211:E211"/>
    <mergeCell ref="H211:J211"/>
    <mergeCell ref="M211:O211"/>
    <mergeCell ref="C212:E212"/>
    <mergeCell ref="H212:J212"/>
    <mergeCell ref="M212:O212"/>
    <mergeCell ref="P207:P208"/>
    <mergeCell ref="C209:E209"/>
    <mergeCell ref="H209:J209"/>
    <mergeCell ref="M209:O209"/>
    <mergeCell ref="C210:E210"/>
    <mergeCell ref="H210:J210"/>
    <mergeCell ref="M210:O210"/>
    <mergeCell ref="C200:E200"/>
    <mergeCell ref="H200:J200"/>
    <mergeCell ref="M200:O200"/>
    <mergeCell ref="C207:E208"/>
    <mergeCell ref="F207:F208"/>
    <mergeCell ref="H207:J208"/>
    <mergeCell ref="K207:K208"/>
    <mergeCell ref="M207:O208"/>
    <mergeCell ref="C204:P205"/>
    <mergeCell ref="C206:E206"/>
    <mergeCell ref="H206:J206"/>
    <mergeCell ref="M206:O206"/>
    <mergeCell ref="B201:Q201"/>
    <mergeCell ref="B202:Q203"/>
    <mergeCell ref="C198:E198"/>
    <mergeCell ref="H198:J198"/>
    <mergeCell ref="M198:O198"/>
    <mergeCell ref="C199:E199"/>
    <mergeCell ref="H199:J199"/>
    <mergeCell ref="M199:O199"/>
    <mergeCell ref="C196:E196"/>
    <mergeCell ref="H196:J196"/>
    <mergeCell ref="M196:O196"/>
    <mergeCell ref="C197:E197"/>
    <mergeCell ref="H197:J197"/>
    <mergeCell ref="M197:O197"/>
    <mergeCell ref="C194:E195"/>
    <mergeCell ref="F194:F195"/>
    <mergeCell ref="H194:J195"/>
    <mergeCell ref="K194:K195"/>
    <mergeCell ref="M194:O195"/>
    <mergeCell ref="P194:P195"/>
    <mergeCell ref="C190:E190"/>
    <mergeCell ref="H190:J190"/>
    <mergeCell ref="M190:O190"/>
    <mergeCell ref="C191:E191"/>
    <mergeCell ref="H191:J191"/>
    <mergeCell ref="M191:O191"/>
    <mergeCell ref="C193:E193"/>
    <mergeCell ref="H193:J193"/>
    <mergeCell ref="M193:O193"/>
    <mergeCell ref="C188:E188"/>
    <mergeCell ref="H188:J188"/>
    <mergeCell ref="M188:O188"/>
    <mergeCell ref="C189:E189"/>
    <mergeCell ref="H189:J189"/>
    <mergeCell ref="M189:O189"/>
    <mergeCell ref="H185:J186"/>
    <mergeCell ref="K185:K186"/>
    <mergeCell ref="M185:O186"/>
    <mergeCell ref="P185:P186"/>
    <mergeCell ref="C187:E187"/>
    <mergeCell ref="H187:J187"/>
    <mergeCell ref="M187:O187"/>
    <mergeCell ref="C179:E179"/>
    <mergeCell ref="C180:E180"/>
    <mergeCell ref="C181:E181"/>
    <mergeCell ref="C182:E182"/>
    <mergeCell ref="C185:E186"/>
    <mergeCell ref="F185:F186"/>
    <mergeCell ref="C184:E184"/>
    <mergeCell ref="H184:J184"/>
    <mergeCell ref="M184:O184"/>
    <mergeCell ref="C173:E173"/>
    <mergeCell ref="H173:J173"/>
    <mergeCell ref="M173:O173"/>
    <mergeCell ref="C176:E177"/>
    <mergeCell ref="F176:F177"/>
    <mergeCell ref="C178:E178"/>
    <mergeCell ref="C171:E171"/>
    <mergeCell ref="H171:J171"/>
    <mergeCell ref="M171:O171"/>
    <mergeCell ref="C172:E172"/>
    <mergeCell ref="H172:J172"/>
    <mergeCell ref="M172:O172"/>
    <mergeCell ref="C175:E175"/>
    <mergeCell ref="H175:J175"/>
    <mergeCell ref="M175:O175"/>
    <mergeCell ref="P167:P168"/>
    <mergeCell ref="C169:E169"/>
    <mergeCell ref="H169:J169"/>
    <mergeCell ref="M169:O169"/>
    <mergeCell ref="C170:E170"/>
    <mergeCell ref="H170:J170"/>
    <mergeCell ref="M170:O170"/>
    <mergeCell ref="C164:E164"/>
    <mergeCell ref="H164:J164"/>
    <mergeCell ref="M164:O164"/>
    <mergeCell ref="C167:E168"/>
    <mergeCell ref="F167:F168"/>
    <mergeCell ref="H167:J168"/>
    <mergeCell ref="K167:K168"/>
    <mergeCell ref="M167:O168"/>
    <mergeCell ref="C166:E166"/>
    <mergeCell ref="H166:J166"/>
    <mergeCell ref="M166:O166"/>
    <mergeCell ref="C162:E162"/>
    <mergeCell ref="H162:J162"/>
    <mergeCell ref="M162:O162"/>
    <mergeCell ref="C163:E163"/>
    <mergeCell ref="H163:J163"/>
    <mergeCell ref="M163:O163"/>
    <mergeCell ref="P158:P159"/>
    <mergeCell ref="C160:E160"/>
    <mergeCell ref="H160:J160"/>
    <mergeCell ref="M160:O160"/>
    <mergeCell ref="C161:E161"/>
    <mergeCell ref="H161:J161"/>
    <mergeCell ref="M161:O161"/>
    <mergeCell ref="C155:E155"/>
    <mergeCell ref="H155:J155"/>
    <mergeCell ref="M155:O155"/>
    <mergeCell ref="C158:E159"/>
    <mergeCell ref="F158:F159"/>
    <mergeCell ref="H158:J159"/>
    <mergeCell ref="K158:K159"/>
    <mergeCell ref="M158:O159"/>
    <mergeCell ref="C153:E153"/>
    <mergeCell ref="H153:J153"/>
    <mergeCell ref="M153:O153"/>
    <mergeCell ref="C154:E154"/>
    <mergeCell ref="H154:J154"/>
    <mergeCell ref="M154:O154"/>
    <mergeCell ref="C157:E157"/>
    <mergeCell ref="H157:J157"/>
    <mergeCell ref="M157:O157"/>
    <mergeCell ref="P149:P150"/>
    <mergeCell ref="C151:E151"/>
    <mergeCell ref="H151:J151"/>
    <mergeCell ref="M151:O151"/>
    <mergeCell ref="C152:E152"/>
    <mergeCell ref="H152:J152"/>
    <mergeCell ref="M152:O152"/>
    <mergeCell ref="C146:E146"/>
    <mergeCell ref="H146:J146"/>
    <mergeCell ref="M146:O146"/>
    <mergeCell ref="C149:E150"/>
    <mergeCell ref="F149:F150"/>
    <mergeCell ref="H149:J150"/>
    <mergeCell ref="K149:K150"/>
    <mergeCell ref="M149:O150"/>
    <mergeCell ref="C148:E148"/>
    <mergeCell ref="H148:J148"/>
    <mergeCell ref="M148:O148"/>
    <mergeCell ref="C144:E144"/>
    <mergeCell ref="H144:J144"/>
    <mergeCell ref="M144:O144"/>
    <mergeCell ref="C145:E145"/>
    <mergeCell ref="H145:J145"/>
    <mergeCell ref="M145:O145"/>
    <mergeCell ref="P140:P141"/>
    <mergeCell ref="C142:E142"/>
    <mergeCell ref="H142:J142"/>
    <mergeCell ref="M142:O142"/>
    <mergeCell ref="C143:E143"/>
    <mergeCell ref="H143:J143"/>
    <mergeCell ref="M143:O143"/>
    <mergeCell ref="C134:E134"/>
    <mergeCell ref="H134:J134"/>
    <mergeCell ref="M134:O134"/>
    <mergeCell ref="C138:P138"/>
    <mergeCell ref="C140:E141"/>
    <mergeCell ref="F140:F141"/>
    <mergeCell ref="H140:J141"/>
    <mergeCell ref="K140:K141"/>
    <mergeCell ref="M140:O141"/>
    <mergeCell ref="C139:E139"/>
    <mergeCell ref="H139:J139"/>
    <mergeCell ref="M139:O139"/>
    <mergeCell ref="B136:Q137"/>
    <mergeCell ref="B71:B134"/>
    <mergeCell ref="Q71:Q134"/>
    <mergeCell ref="C76:E76"/>
    <mergeCell ref="F74:F75"/>
    <mergeCell ref="C132:E132"/>
    <mergeCell ref="H132:J132"/>
    <mergeCell ref="M132:O132"/>
    <mergeCell ref="C133:E133"/>
    <mergeCell ref="H133:J133"/>
    <mergeCell ref="M133:O133"/>
    <mergeCell ref="C130:E130"/>
    <mergeCell ref="H130:J130"/>
    <mergeCell ref="M130:O130"/>
    <mergeCell ref="C131:E131"/>
    <mergeCell ref="H131:J131"/>
    <mergeCell ref="M131:O131"/>
    <mergeCell ref="C128:E129"/>
    <mergeCell ref="F128:F129"/>
    <mergeCell ref="H128:J129"/>
    <mergeCell ref="K128:K129"/>
    <mergeCell ref="M128:O129"/>
    <mergeCell ref="P128:P129"/>
    <mergeCell ref="C124:E124"/>
    <mergeCell ref="H124:J124"/>
    <mergeCell ref="M124:O124"/>
    <mergeCell ref="C125:E125"/>
    <mergeCell ref="H125:J125"/>
    <mergeCell ref="M125:O125"/>
    <mergeCell ref="C127:E127"/>
    <mergeCell ref="H127:J127"/>
    <mergeCell ref="M127:O127"/>
    <mergeCell ref="C122:E122"/>
    <mergeCell ref="H122:J122"/>
    <mergeCell ref="M122:O122"/>
    <mergeCell ref="C123:E123"/>
    <mergeCell ref="H123:J123"/>
    <mergeCell ref="M123:O123"/>
    <mergeCell ref="H119:J120"/>
    <mergeCell ref="K119:K120"/>
    <mergeCell ref="M119:O120"/>
    <mergeCell ref="P119:P120"/>
    <mergeCell ref="C121:E121"/>
    <mergeCell ref="H121:J121"/>
    <mergeCell ref="M121:O121"/>
    <mergeCell ref="C113:E113"/>
    <mergeCell ref="C114:E114"/>
    <mergeCell ref="C115:E115"/>
    <mergeCell ref="C116:E116"/>
    <mergeCell ref="C119:E120"/>
    <mergeCell ref="F119:F120"/>
    <mergeCell ref="C118:E118"/>
    <mergeCell ref="H118:J118"/>
    <mergeCell ref="M118:O118"/>
    <mergeCell ref="C107:E107"/>
    <mergeCell ref="H107:J107"/>
    <mergeCell ref="M107:O107"/>
    <mergeCell ref="C110:E111"/>
    <mergeCell ref="F110:F111"/>
    <mergeCell ref="C112:E112"/>
    <mergeCell ref="C105:E105"/>
    <mergeCell ref="H105:J105"/>
    <mergeCell ref="M105:O105"/>
    <mergeCell ref="C106:E106"/>
    <mergeCell ref="H106:J106"/>
    <mergeCell ref="M106:O106"/>
    <mergeCell ref="C109:E109"/>
    <mergeCell ref="H109:J109"/>
    <mergeCell ref="M109:O109"/>
    <mergeCell ref="P101:P102"/>
    <mergeCell ref="C103:E103"/>
    <mergeCell ref="H103:J103"/>
    <mergeCell ref="M103:O103"/>
    <mergeCell ref="C104:E104"/>
    <mergeCell ref="H104:J104"/>
    <mergeCell ref="M104:O104"/>
    <mergeCell ref="C98:E98"/>
    <mergeCell ref="H98:J98"/>
    <mergeCell ref="M98:O98"/>
    <mergeCell ref="C101:E102"/>
    <mergeCell ref="F101:F102"/>
    <mergeCell ref="H101:J102"/>
    <mergeCell ref="K101:K102"/>
    <mergeCell ref="M101:O102"/>
    <mergeCell ref="C100:E100"/>
    <mergeCell ref="H100:J100"/>
    <mergeCell ref="M100:O100"/>
    <mergeCell ref="H76:J76"/>
    <mergeCell ref="M76:O76"/>
    <mergeCell ref="C77:E77"/>
    <mergeCell ref="H77:J77"/>
    <mergeCell ref="M77:O77"/>
    <mergeCell ref="C74:E75"/>
    <mergeCell ref="M79:O79"/>
    <mergeCell ref="C96:E96"/>
    <mergeCell ref="H96:J96"/>
    <mergeCell ref="M96:O96"/>
    <mergeCell ref="C97:E97"/>
    <mergeCell ref="H97:J97"/>
    <mergeCell ref="M97:O97"/>
    <mergeCell ref="P92:P93"/>
    <mergeCell ref="C94:E94"/>
    <mergeCell ref="H94:J94"/>
    <mergeCell ref="M94:O94"/>
    <mergeCell ref="C95:E95"/>
    <mergeCell ref="H95:J95"/>
    <mergeCell ref="M95:O95"/>
    <mergeCell ref="C89:E89"/>
    <mergeCell ref="H89:J89"/>
    <mergeCell ref="M89:O89"/>
    <mergeCell ref="C92:E93"/>
    <mergeCell ref="F92:F93"/>
    <mergeCell ref="H92:J93"/>
    <mergeCell ref="K92:K93"/>
    <mergeCell ref="M92:O93"/>
    <mergeCell ref="C87:E87"/>
    <mergeCell ref="H87:J87"/>
    <mergeCell ref="M87:O87"/>
    <mergeCell ref="C88:E88"/>
    <mergeCell ref="H88:J88"/>
    <mergeCell ref="M88:O88"/>
    <mergeCell ref="C91:E91"/>
    <mergeCell ref="H91:J91"/>
    <mergeCell ref="M91:O91"/>
    <mergeCell ref="P83:P84"/>
    <mergeCell ref="C85:E85"/>
    <mergeCell ref="H85:J85"/>
    <mergeCell ref="M85:O85"/>
    <mergeCell ref="C86:E86"/>
    <mergeCell ref="H86:J86"/>
    <mergeCell ref="M86:O86"/>
    <mergeCell ref="C80:E80"/>
    <mergeCell ref="H80:J80"/>
    <mergeCell ref="M80:O80"/>
    <mergeCell ref="C83:E84"/>
    <mergeCell ref="F83:F84"/>
    <mergeCell ref="H83:J84"/>
    <mergeCell ref="K83:K84"/>
    <mergeCell ref="M83:O84"/>
    <mergeCell ref="P52:P53"/>
    <mergeCell ref="M58:O58"/>
    <mergeCell ref="C61:E62"/>
    <mergeCell ref="F61:F62"/>
    <mergeCell ref="M61:O62"/>
    <mergeCell ref="P61:P62"/>
    <mergeCell ref="C66:E66"/>
    <mergeCell ref="H74:J75"/>
    <mergeCell ref="K74:K75"/>
    <mergeCell ref="M74:O75"/>
    <mergeCell ref="P74:P75"/>
    <mergeCell ref="H54:J54"/>
    <mergeCell ref="B69:Q70"/>
    <mergeCell ref="B68:Q68"/>
    <mergeCell ref="H40:J40"/>
    <mergeCell ref="M34:O35"/>
    <mergeCell ref="P34:P35"/>
    <mergeCell ref="M40:O40"/>
    <mergeCell ref="H34:J35"/>
    <mergeCell ref="K34:K35"/>
    <mergeCell ref="H36:J36"/>
    <mergeCell ref="H37:J37"/>
    <mergeCell ref="H38:J38"/>
    <mergeCell ref="H39:J39"/>
    <mergeCell ref="M63:O63"/>
    <mergeCell ref="M64:O64"/>
    <mergeCell ref="M65:O65"/>
    <mergeCell ref="M66:O66"/>
    <mergeCell ref="M67:O67"/>
    <mergeCell ref="C34:E35"/>
    <mergeCell ref="F34:F35"/>
    <mergeCell ref="C36:E36"/>
    <mergeCell ref="C37:E37"/>
    <mergeCell ref="C38:E38"/>
    <mergeCell ref="C52:E53"/>
    <mergeCell ref="F52:F53"/>
    <mergeCell ref="C58:E58"/>
    <mergeCell ref="C63:E63"/>
    <mergeCell ref="C64:E64"/>
    <mergeCell ref="C65:E65"/>
    <mergeCell ref="M54:O54"/>
    <mergeCell ref="M55:O55"/>
    <mergeCell ref="M56:O56"/>
    <mergeCell ref="M57:O57"/>
    <mergeCell ref="C56:E56"/>
    <mergeCell ref="C57:E57"/>
    <mergeCell ref="M51:O51"/>
    <mergeCell ref="H67:J67"/>
    <mergeCell ref="H58:J58"/>
    <mergeCell ref="H55:J55"/>
    <mergeCell ref="H56:J56"/>
    <mergeCell ref="H57:J57"/>
    <mergeCell ref="H52:J53"/>
    <mergeCell ref="C51:E51"/>
    <mergeCell ref="H51:J51"/>
    <mergeCell ref="C60:E60"/>
    <mergeCell ref="H60:J60"/>
    <mergeCell ref="C67:E67"/>
    <mergeCell ref="H61:J62"/>
    <mergeCell ref="K61:K62"/>
    <mergeCell ref="H63:J63"/>
    <mergeCell ref="H64:J64"/>
    <mergeCell ref="H65:J65"/>
    <mergeCell ref="H66:J66"/>
    <mergeCell ref="M60:O60"/>
    <mergeCell ref="M39:O39"/>
    <mergeCell ref="C54:E54"/>
    <mergeCell ref="C55:E55"/>
    <mergeCell ref="K52:K53"/>
    <mergeCell ref="C39:E39"/>
    <mergeCell ref="C40:E40"/>
    <mergeCell ref="M36:O36"/>
    <mergeCell ref="M37:O37"/>
    <mergeCell ref="M38:O38"/>
    <mergeCell ref="C48:E48"/>
    <mergeCell ref="C45:E45"/>
    <mergeCell ref="C46:E46"/>
    <mergeCell ref="C47:E47"/>
    <mergeCell ref="M52:O53"/>
    <mergeCell ref="P25:P26"/>
    <mergeCell ref="M27:O27"/>
    <mergeCell ref="M28:O28"/>
    <mergeCell ref="M29:O29"/>
    <mergeCell ref="M30:O30"/>
    <mergeCell ref="M31:O31"/>
    <mergeCell ref="C30:E30"/>
    <mergeCell ref="C31:E31"/>
    <mergeCell ref="H25:J26"/>
    <mergeCell ref="K25:K26"/>
    <mergeCell ref="H27:J27"/>
    <mergeCell ref="H28:J28"/>
    <mergeCell ref="H29:J29"/>
    <mergeCell ref="H30:J30"/>
    <mergeCell ref="H31:J31"/>
    <mergeCell ref="C43:E44"/>
    <mergeCell ref="F43:F44"/>
    <mergeCell ref="C49:E49"/>
    <mergeCell ref="M22:O22"/>
    <mergeCell ref="C25:E26"/>
    <mergeCell ref="F25:F26"/>
    <mergeCell ref="C27:E27"/>
    <mergeCell ref="C28:E28"/>
    <mergeCell ref="C29:E29"/>
    <mergeCell ref="M25:O26"/>
    <mergeCell ref="M16:O17"/>
    <mergeCell ref="P16:P17"/>
    <mergeCell ref="M18:O18"/>
    <mergeCell ref="M19:O19"/>
    <mergeCell ref="M20:O20"/>
    <mergeCell ref="M21:O21"/>
    <mergeCell ref="C22:E22"/>
    <mergeCell ref="H16:J17"/>
    <mergeCell ref="K16:K17"/>
    <mergeCell ref="H18:J18"/>
    <mergeCell ref="H19:J19"/>
    <mergeCell ref="H20:J20"/>
    <mergeCell ref="H21:J21"/>
    <mergeCell ref="H22:J22"/>
    <mergeCell ref="C16:E17"/>
    <mergeCell ref="F16:F17"/>
    <mergeCell ref="C18:E18"/>
    <mergeCell ref="C19:E19"/>
    <mergeCell ref="C20:E20"/>
    <mergeCell ref="C21:E21"/>
    <mergeCell ref="B135:Q135"/>
    <mergeCell ref="G1:N1"/>
    <mergeCell ref="E1:F1"/>
    <mergeCell ref="C7:E8"/>
    <mergeCell ref="F7:F8"/>
    <mergeCell ref="M7:O8"/>
    <mergeCell ref="C6:E6"/>
    <mergeCell ref="H6:J6"/>
    <mergeCell ref="M6:O6"/>
    <mergeCell ref="Q4:Q67"/>
    <mergeCell ref="B4:B67"/>
    <mergeCell ref="P7:P8"/>
    <mergeCell ref="M9:O9"/>
    <mergeCell ref="M10:O10"/>
    <mergeCell ref="M11:O11"/>
    <mergeCell ref="M12:O12"/>
    <mergeCell ref="M13:O13"/>
    <mergeCell ref="H7:J8"/>
    <mergeCell ref="K7:K8"/>
    <mergeCell ref="H9:J9"/>
    <mergeCell ref="H10:J10"/>
    <mergeCell ref="H11:J11"/>
    <mergeCell ref="H12:J12"/>
    <mergeCell ref="H13:J13"/>
    <mergeCell ref="C15:E15"/>
    <mergeCell ref="H15:J15"/>
    <mergeCell ref="M15:O15"/>
    <mergeCell ref="C9:E9"/>
    <mergeCell ref="C10:E10"/>
    <mergeCell ref="C11:E11"/>
    <mergeCell ref="C12:E12"/>
    <mergeCell ref="C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SEZIONI</vt:lpstr>
      <vt:lpstr>PREFERENZE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Dotta</dc:creator>
  <cp:lastModifiedBy>Claudia Dotta</cp:lastModifiedBy>
  <dcterms:created xsi:type="dcterms:W3CDTF">2024-10-16T08:46:47Z</dcterms:created>
  <dcterms:modified xsi:type="dcterms:W3CDTF">2024-10-28T22:56:03Z</dcterms:modified>
</cp:coreProperties>
</file>